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LDF  4To Trim/"/>
    </mc:Choice>
  </mc:AlternateContent>
  <xr:revisionPtr revIDLastSave="24" documentId="13_ncr:1_{569776D9-70A6-458F-BB50-5B4904421A21}" xr6:coauthVersionLast="47" xr6:coauthVersionMax="47" xr10:uidLastSave="{988E8D92-0D70-4B4B-A228-1FB8168AAFF4}"/>
  <bookViews>
    <workbookView xWindow="-120" yWindow="-120" windowWidth="29040" windowHeight="15720" xr2:uid="{5373D888-6852-4983-B7D8-E465559136DB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4" i="1" l="1"/>
  <c r="D124" i="1"/>
  <c r="D128" i="1"/>
  <c r="F41" i="1"/>
  <c r="F51" i="1"/>
  <c r="E134" i="1"/>
  <c r="E124" i="1"/>
  <c r="D12" i="1"/>
  <c r="K13" i="1"/>
  <c r="K12" i="1"/>
  <c r="C41" i="1"/>
  <c r="J14" i="1"/>
  <c r="C51" i="1"/>
  <c r="C124" i="1"/>
  <c r="B124" i="1"/>
  <c r="F140" i="1"/>
  <c r="D42" i="1"/>
  <c r="G42" i="1" s="1"/>
  <c r="D136" i="1"/>
  <c r="D57" i="1"/>
  <c r="D53" i="1"/>
  <c r="D52" i="1"/>
  <c r="F128" i="1"/>
  <c r="D129" i="1"/>
  <c r="G129" i="1" s="1"/>
  <c r="D45" i="1"/>
  <c r="F12" i="1" l="1"/>
  <c r="F53" i="1"/>
  <c r="F138" i="1" l="1"/>
  <c r="F136" i="1"/>
  <c r="G128" i="1"/>
  <c r="B13" i="1"/>
  <c r="C13" i="1"/>
  <c r="D13" i="1"/>
  <c r="E13" i="1"/>
  <c r="F13" i="1"/>
  <c r="G14" i="1"/>
  <c r="G15" i="1"/>
  <c r="G16" i="1"/>
  <c r="G17" i="1"/>
  <c r="G18" i="1"/>
  <c r="G19" i="1"/>
  <c r="G20" i="1"/>
  <c r="B21" i="1"/>
  <c r="C21" i="1"/>
  <c r="D21" i="1"/>
  <c r="E21" i="1"/>
  <c r="F21" i="1"/>
  <c r="G22" i="1"/>
  <c r="G23" i="1"/>
  <c r="G24" i="1"/>
  <c r="G25" i="1"/>
  <c r="G26" i="1"/>
  <c r="G27" i="1"/>
  <c r="G28" i="1"/>
  <c r="G29" i="1"/>
  <c r="G30" i="1"/>
  <c r="B31" i="1"/>
  <c r="C31" i="1"/>
  <c r="D31" i="1"/>
  <c r="E31" i="1"/>
  <c r="F31" i="1"/>
  <c r="G32" i="1"/>
  <c r="G33" i="1"/>
  <c r="G34" i="1"/>
  <c r="G35" i="1"/>
  <c r="G36" i="1"/>
  <c r="G37" i="1"/>
  <c r="G38" i="1"/>
  <c r="G39" i="1"/>
  <c r="G40" i="1"/>
  <c r="B41" i="1"/>
  <c r="E41" i="1"/>
  <c r="G43" i="1"/>
  <c r="G44" i="1"/>
  <c r="G45" i="1"/>
  <c r="D46" i="1"/>
  <c r="D41" i="1" s="1"/>
  <c r="G47" i="1"/>
  <c r="G48" i="1"/>
  <c r="G49" i="1"/>
  <c r="G50" i="1"/>
  <c r="B51" i="1"/>
  <c r="D51" i="1" s="1"/>
  <c r="G53" i="1"/>
  <c r="D54" i="1"/>
  <c r="G54" i="1"/>
  <c r="D55" i="1"/>
  <c r="G55" i="1" s="1"/>
  <c r="G56" i="1"/>
  <c r="G57" i="1"/>
  <c r="G58" i="1"/>
  <c r="G59" i="1"/>
  <c r="G60" i="1"/>
  <c r="B61" i="1"/>
  <c r="C61" i="1"/>
  <c r="D61" i="1"/>
  <c r="E61" i="1"/>
  <c r="F61" i="1"/>
  <c r="G62" i="1"/>
  <c r="G63" i="1"/>
  <c r="G64" i="1"/>
  <c r="B65" i="1"/>
  <c r="C65" i="1"/>
  <c r="D65" i="1"/>
  <c r="E65" i="1"/>
  <c r="F65" i="1"/>
  <c r="G66" i="1"/>
  <c r="G67" i="1"/>
  <c r="G68" i="1"/>
  <c r="G69" i="1"/>
  <c r="G70" i="1"/>
  <c r="G71" i="1"/>
  <c r="G72" i="1"/>
  <c r="G73" i="1"/>
  <c r="B74" i="1"/>
  <c r="C74" i="1"/>
  <c r="D74" i="1"/>
  <c r="E74" i="1"/>
  <c r="F74" i="1"/>
  <c r="G75" i="1"/>
  <c r="G76" i="1"/>
  <c r="G77" i="1"/>
  <c r="B78" i="1"/>
  <c r="C78" i="1"/>
  <c r="D78" i="1"/>
  <c r="E78" i="1"/>
  <c r="F78" i="1"/>
  <c r="G79" i="1"/>
  <c r="G80" i="1"/>
  <c r="G81" i="1"/>
  <c r="G82" i="1"/>
  <c r="G83" i="1"/>
  <c r="G84" i="1"/>
  <c r="G85" i="1"/>
  <c r="B96" i="1"/>
  <c r="C96" i="1"/>
  <c r="D96" i="1"/>
  <c r="E96" i="1"/>
  <c r="F96" i="1"/>
  <c r="G97" i="1"/>
  <c r="G98" i="1"/>
  <c r="G99" i="1"/>
  <c r="G100" i="1"/>
  <c r="G101" i="1"/>
  <c r="G102" i="1"/>
  <c r="G103" i="1"/>
  <c r="B104" i="1"/>
  <c r="C104" i="1"/>
  <c r="D104" i="1"/>
  <c r="E104" i="1"/>
  <c r="F104" i="1"/>
  <c r="G105" i="1"/>
  <c r="G106" i="1"/>
  <c r="G107" i="1"/>
  <c r="G108" i="1"/>
  <c r="G109" i="1"/>
  <c r="G110" i="1"/>
  <c r="G111" i="1"/>
  <c r="G112" i="1"/>
  <c r="G113" i="1"/>
  <c r="B114" i="1"/>
  <c r="C114" i="1"/>
  <c r="D114" i="1"/>
  <c r="E114" i="1"/>
  <c r="F114" i="1"/>
  <c r="G115" i="1"/>
  <c r="G116" i="1"/>
  <c r="G117" i="1"/>
  <c r="G118" i="1"/>
  <c r="G119" i="1"/>
  <c r="G120" i="1"/>
  <c r="G121" i="1"/>
  <c r="G122" i="1"/>
  <c r="G123" i="1"/>
  <c r="D125" i="1"/>
  <c r="G126" i="1"/>
  <c r="G127" i="1"/>
  <c r="G130" i="1"/>
  <c r="G131" i="1"/>
  <c r="G132" i="1"/>
  <c r="G133" i="1"/>
  <c r="B134" i="1"/>
  <c r="C134" i="1"/>
  <c r="D135" i="1"/>
  <c r="G136" i="1"/>
  <c r="D137" i="1"/>
  <c r="D138" i="1"/>
  <c r="G138" i="1" s="1"/>
  <c r="D139" i="1"/>
  <c r="G139" i="1" s="1"/>
  <c r="D140" i="1"/>
  <c r="G140" i="1" s="1"/>
  <c r="D141" i="1"/>
  <c r="G141" i="1" s="1"/>
  <c r="D142" i="1"/>
  <c r="G142" i="1"/>
  <c r="D143" i="1"/>
  <c r="G143" i="1" s="1"/>
  <c r="B144" i="1"/>
  <c r="D144" i="1"/>
  <c r="E144" i="1"/>
  <c r="F144" i="1"/>
  <c r="G145" i="1"/>
  <c r="G146" i="1"/>
  <c r="G147" i="1"/>
  <c r="B148" i="1"/>
  <c r="C148" i="1"/>
  <c r="D148" i="1"/>
  <c r="E148" i="1"/>
  <c r="F148" i="1"/>
  <c r="G149" i="1"/>
  <c r="G150" i="1"/>
  <c r="G151" i="1"/>
  <c r="G152" i="1"/>
  <c r="G153" i="1"/>
  <c r="G154" i="1"/>
  <c r="G155" i="1"/>
  <c r="G156" i="1"/>
  <c r="B157" i="1"/>
  <c r="C157" i="1"/>
  <c r="D157" i="1"/>
  <c r="E157" i="1"/>
  <c r="F157" i="1"/>
  <c r="G158" i="1"/>
  <c r="G159" i="1"/>
  <c r="G160" i="1"/>
  <c r="B161" i="1"/>
  <c r="C161" i="1"/>
  <c r="D161" i="1"/>
  <c r="E161" i="1"/>
  <c r="F161" i="1"/>
  <c r="G162" i="1"/>
  <c r="G163" i="1"/>
  <c r="G164" i="1"/>
  <c r="G165" i="1"/>
  <c r="G166" i="1"/>
  <c r="G167" i="1"/>
  <c r="G168" i="1"/>
  <c r="C12" i="1" l="1"/>
  <c r="G157" i="1"/>
  <c r="G61" i="1"/>
  <c r="G135" i="1"/>
  <c r="D134" i="1"/>
  <c r="G74" i="1"/>
  <c r="G161" i="1"/>
  <c r="B12" i="1"/>
  <c r="G148" i="1"/>
  <c r="G114" i="1"/>
  <c r="B94" i="1"/>
  <c r="G21" i="1"/>
  <c r="G31" i="1"/>
  <c r="G96" i="1"/>
  <c r="G144" i="1"/>
  <c r="G13" i="1"/>
  <c r="G78" i="1"/>
  <c r="G104" i="1"/>
  <c r="G65" i="1"/>
  <c r="G125" i="1"/>
  <c r="G124" i="1" s="1"/>
  <c r="G46" i="1"/>
  <c r="C94" i="1"/>
  <c r="G41" i="1"/>
  <c r="B170" i="1" l="1"/>
  <c r="F137" i="1"/>
  <c r="F134" i="1" s="1"/>
  <c r="F94" i="1" s="1"/>
  <c r="E94" i="1"/>
  <c r="G137" i="1"/>
  <c r="G134" i="1" s="1"/>
  <c r="G94" i="1" s="1"/>
  <c r="F52" i="1"/>
  <c r="E51" i="1"/>
  <c r="E12" i="1" s="1"/>
  <c r="G52" i="1"/>
  <c r="G51" i="1" s="1"/>
  <c r="G12" i="1" s="1"/>
  <c r="D94" i="1"/>
  <c r="C170" i="1"/>
  <c r="E170" i="1" l="1"/>
  <c r="F170" i="1"/>
  <c r="D170" i="1"/>
  <c r="G170" i="1"/>
</calcChain>
</file>

<file path=xl/sharedStrings.xml><?xml version="1.0" encoding="utf-8"?>
<sst xmlns="http://schemas.openxmlformats.org/spreadsheetml/2006/main" count="173" uniqueCount="92">
  <si>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</si>
  <si>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</si>
  <si>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</si>
  <si>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</si>
  <si>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</si>
  <si>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</si>
  <si>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</si>
  <si>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</si>
  <si>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</si>
  <si>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</si>
  <si>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</si>
  <si>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</si>
  <si>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</si>
  <si>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</si>
  <si>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</si>
  <si>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</si>
  <si>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</si>
  <si>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</si>
  <si>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</si>
  <si>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</si>
  <si>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</si>
  <si>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</si>
  <si>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</si>
  <si>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</si>
  <si>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</si>
  <si>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</si>
  <si>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</si>
  <si>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</si>
  <si>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</si>
  <si>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</si>
  <si>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</si>
  <si>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</si>
  <si>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</si>
  <si>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</si>
  <si>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</si>
  <si>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</si>
  <si>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</si>
  <si>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</si>
  <si>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</si>
  <si>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</si>
  <si>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</si>
  <si>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</si>
  <si>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</si>
  <si>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</si>
  <si>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</si>
  <si>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</si>
  <si>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</si>
  <si>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</si>
  <si>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</si>
  <si>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</si>
  <si>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</si>
  <si>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</si>
  <si>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</si>
  <si>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</si>
  <si>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</si>
  <si>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</si>
  <si>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</si>
  <si>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</si>
  <si>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</si>
  <si>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</si>
  <si>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</si>
  <si>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</si>
  <si>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</si>
  <si>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</si>
  <si>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</si>
  <si>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</si>
  <si>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</si>
  <si>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</si>
  <si>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</si>
  <si>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</si>
  <si>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</si>
  <si>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</si>
  <si>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</si>
  <si>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</si>
  <si>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</si>
  <si>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</si>
  <si>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</si>
  <si>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</si>
  <si>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</si>
  <si>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</si>
  <si>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</si>
  <si>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serrat mediu"/>
      </rPr>
      <t xml:space="preserve"> </t>
    </r>
  </si>
  <si>
    <t xml:space="preserve">Concepto </t>
  </si>
  <si>
    <t>I. Gasto No Etiquetado (I=A+B+C+D+E+F+G+H+I)</t>
  </si>
  <si>
    <t xml:space="preserve">(PESOS) </t>
  </si>
  <si>
    <t xml:space="preserve">Clasificación por Objeto del Gasto (Capítulo y Concepto) </t>
  </si>
  <si>
    <t xml:space="preserve">Estado Analítico del Ejercicio del Presupuesto de Egresos Detallado - LDF </t>
  </si>
  <si>
    <t>INSTITUTO ESTATAL DE EDUCACIÓN PÚBLICA DE OAXACA</t>
  </si>
  <si>
    <t xml:space="preserve">  </t>
  </si>
  <si>
    <t>Del 1 de enero al 31 de diciembre de 2024</t>
  </si>
  <si>
    <t>modificado</t>
  </si>
  <si>
    <t>comprometido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</si>
</sst>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color theme="4"/>
      <name val="Monserrat mediu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3" fontId="1" fillId="2" borderId="2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left" indent="3"/>
    </xf>
    <xf numFmtId="0" fontId="1" fillId="2" borderId="2" xfId="0" applyFont="1" applyFill="1" applyBorder="1" applyAlignment="1">
      <alignment horizontal="left" vertical="center" indent="3"/>
    </xf>
    <xf numFmtId="0" fontId="1" fillId="2" borderId="2" xfId="0" applyFont="1" applyFill="1" applyBorder="1" applyAlignment="1">
      <alignment horizontal="left" vertical="center" indent="2"/>
    </xf>
    <xf numFmtId="0" fontId="2" fillId="2" borderId="2" xfId="0" applyFont="1" applyFill="1" applyBorder="1" applyAlignment="1">
      <alignment horizontal="left" vertical="center" indent="3"/>
    </xf>
    <xf numFmtId="0" fontId="2" fillId="3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 indent="3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3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indent="3"/>
    </xf>
    <xf numFmtId="3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left" vertical="center" indent="3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indent="3"/>
    </xf>
    <xf numFmtId="3" fontId="1" fillId="0" borderId="2" xfId="0" applyNumberFormat="1" applyFont="1" applyBorder="1" applyAlignment="1" applyProtection="1">
      <alignment vertical="center"/>
      <protection locked="0"/>
    </xf>
    <xf numFmtId="43" fontId="1" fillId="0" borderId="0" xfId="1" applyFont="1"/>
    <xf numFmtId="43" fontId="1" fillId="0" borderId="0" xfId="1" applyFont="1" applyFill="1"/>
    <xf numFmtId="0" fontId="1" fillId="0" borderId="2" xfId="0" applyFont="1" applyBorder="1" applyAlignment="1">
      <alignment horizontal="left" vertical="center" indent="2"/>
    </xf>
    <xf numFmtId="3" fontId="1" fillId="0" borderId="0" xfId="0" applyNumberFormat="1" applyFont="1"/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microsoft.com/office/2017/10/relationships/person" Target="persons/perso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558800</xdr:colOff>
      <xdr:row>0</xdr:row>
      <xdr:rowOff>76200</xdr:rowOff>
    </xdr:from>
    <xdr:ext cx="4121253" cy="865707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06800" y="76200"/>
          <a:ext cx="4121253" cy="86570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4A948-C596-4B64-AF94-AF5897FA9F47}">
  <dimension ref="A2:N179"/>
  <sheetViews>
    <sheetView showGridLines="0" tabSelected="1" zoomScale="75" zoomScaleNormal="75" workbookViewId="0">
      <selection activeCell="A6" sqref="A6:G6"/>
    </sheetView>
  </sheetViews>
  <sheetFormatPr baseColWidth="10" defaultRowHeight="20.25"/>
  <cols>
    <col min="1" max="1" width="109.7109375" style="1" customWidth="1"/>
    <col min="2" max="2" width="25.28515625" style="1" customWidth="1"/>
    <col min="3" max="3" width="26.28515625" style="1" customWidth="1"/>
    <col min="4" max="4" width="24.5703125" style="1" customWidth="1"/>
    <col min="5" max="5" width="23" style="1" customWidth="1"/>
    <col min="6" max="6" width="23.5703125" style="1" customWidth="1"/>
    <col min="7" max="7" width="24.5703125" style="1" customWidth="1"/>
    <col min="8" max="9" width="11.42578125" style="1"/>
    <col min="10" max="10" width="25.140625" style="26" bestFit="1" customWidth="1"/>
    <col min="11" max="11" width="25.140625" style="26" customWidth="1"/>
    <col min="12" max="12" width="29.42578125" style="26" bestFit="1" customWidth="1"/>
    <col min="13" max="13" width="25.140625" style="26" bestFit="1" customWidth="1"/>
    <col min="14" max="14" width="11.42578125" style="26"/>
    <col min="15" max="16384" width="11.42578125" style="1"/>
  </cols>
  <sheetData>
    <row r="2" spans="1:12" ht="61.9" customHeight="1">
      <c r="A2" s="33"/>
      <c r="B2" s="33"/>
      <c r="C2" s="33"/>
      <c r="D2" s="22"/>
      <c r="E2" s="22"/>
      <c r="F2" s="22"/>
      <c r="G2" s="23"/>
    </row>
    <row r="3" spans="1:12" ht="14.45" customHeight="1">
      <c r="A3" s="22"/>
    </row>
    <row r="4" spans="1:12">
      <c r="A4" s="34" t="s">
        <v>87</v>
      </c>
      <c r="B4" s="35"/>
      <c r="C4" s="35"/>
      <c r="D4" s="35"/>
      <c r="E4" s="35"/>
      <c r="F4" s="35"/>
      <c r="G4" s="36"/>
    </row>
    <row r="5" spans="1:12">
      <c r="A5" s="37" t="s">
        <v>86</v>
      </c>
      <c r="B5" s="38"/>
      <c r="C5" s="38"/>
      <c r="D5" s="38"/>
      <c r="E5" s="38"/>
      <c r="F5" s="38"/>
      <c r="G5" s="39"/>
    </row>
    <row r="6" spans="1:12">
      <c r="A6" s="37" t="s">
        <v>85</v>
      </c>
      <c r="B6" s="38"/>
      <c r="C6" s="38"/>
      <c r="D6" s="38"/>
      <c r="E6" s="38"/>
      <c r="F6" s="38"/>
      <c r="G6" s="39"/>
    </row>
    <row r="7" spans="1:12">
      <c r="A7" s="37" t="s">
        <v>89</v>
      </c>
      <c r="B7" s="38"/>
      <c r="C7" s="38"/>
      <c r="D7" s="38"/>
      <c r="E7" s="38"/>
      <c r="F7" s="38"/>
      <c r="G7" s="39"/>
    </row>
    <row r="8" spans="1:12">
      <c r="A8" s="30" t="s">
        <v>84</v>
      </c>
      <c r="B8" s="31"/>
      <c r="C8" s="31"/>
      <c r="D8" s="31"/>
      <c r="E8" s="31"/>
      <c r="F8" s="31"/>
      <c r="G8" s="32"/>
    </row>
    <row r="9" spans="1:12" ht="14.45" customHeight="1">
      <c r="A9" s="40" t="s">
        <v>82</v>
      </c>
      <c r="B9" s="42" t="s">
        <v>81</v>
      </c>
      <c r="C9" s="43"/>
      <c r="D9" s="43"/>
      <c r="E9" s="43"/>
      <c r="F9" s="44"/>
      <c r="G9" s="40" t="s">
        <v>80</v>
      </c>
    </row>
    <row r="10" spans="1:12" ht="40.5">
      <c r="A10" s="41"/>
      <c r="B10" s="12" t="s">
        <v>79</v>
      </c>
      <c r="C10" s="12" t="s">
        <v>78</v>
      </c>
      <c r="D10" s="12" t="s">
        <v>77</v>
      </c>
      <c r="E10" s="12" t="s">
        <v>76</v>
      </c>
      <c r="F10" s="12" t="s">
        <v>75</v>
      </c>
      <c r="G10" s="41"/>
    </row>
    <row r="11" spans="1:12">
      <c r="A11" s="21"/>
      <c r="B11" s="21"/>
      <c r="C11" s="21"/>
      <c r="D11" s="21"/>
      <c r="E11" s="21"/>
      <c r="F11" s="21"/>
      <c r="G11" s="21"/>
      <c r="J11" s="26" t="s">
        <v>90</v>
      </c>
      <c r="L11" s="26" t="s">
        <v>91</v>
      </c>
    </row>
    <row r="12" spans="1:12">
      <c r="A12" s="11" t="s">
        <v>83</v>
      </c>
      <c r="B12" s="4">
        <f t="shared" ref="B12:G12" si="0">SUM(B13,B21,B31,B41,B51,B61,B65,B74,B78)</f>
        <v>140000000</v>
      </c>
      <c r="C12" s="4">
        <f>SUM(C13,C21,C31,C41,C51,C61,C65,C74,C78)</f>
        <v>577858288.38</v>
      </c>
      <c r="D12" s="4">
        <f>SUM(D13,D21,D31,D41,D51,D61,D65,D74,D78)</f>
        <v>717858288.38</v>
      </c>
      <c r="E12" s="4">
        <f t="shared" si="0"/>
        <v>677844761.19000006</v>
      </c>
      <c r="F12" s="4">
        <f>SUM(F13,F21,F31,F41,F51,F61,F65,F74,F78)</f>
        <v>677844761.22000003</v>
      </c>
      <c r="G12" s="4">
        <f t="shared" si="0"/>
        <v>40013527.189999998</v>
      </c>
      <c r="J12" s="26">
        <v>659254344.38</v>
      </c>
      <c r="K12" s="26">
        <f>+J12-B12</f>
        <v>519254344.38</v>
      </c>
    </row>
    <row r="13" spans="1:12">
      <c r="A13" s="9" t="s">
        <v>73</v>
      </c>
      <c r="B13" s="7">
        <f t="shared" ref="B13:G13" si="1">SUM(B14:B20)</f>
        <v>0</v>
      </c>
      <c r="C13" s="7">
        <f t="shared" si="1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7">
        <f t="shared" si="1"/>
        <v>0</v>
      </c>
      <c r="J13" s="26">
        <v>58603944</v>
      </c>
      <c r="K13" s="26">
        <f>+K12+J13</f>
        <v>577858288.38</v>
      </c>
    </row>
    <row r="14" spans="1:12">
      <c r="A14" s="9" t="s">
        <v>72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f t="shared" ref="G14:G20" si="2">D14-E14</f>
        <v>0</v>
      </c>
      <c r="J14" s="26">
        <f>+J13+J12</f>
        <v>717858288.38</v>
      </c>
    </row>
    <row r="15" spans="1:12">
      <c r="A15" s="9" t="s">
        <v>71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f t="shared" si="2"/>
        <v>0</v>
      </c>
    </row>
    <row r="16" spans="1:12">
      <c r="A16" s="9" t="s">
        <v>70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f t="shared" si="2"/>
        <v>0</v>
      </c>
    </row>
    <row r="17" spans="1:7">
      <c r="A17" s="9" t="s">
        <v>69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f t="shared" si="2"/>
        <v>0</v>
      </c>
    </row>
    <row r="18" spans="1:7">
      <c r="A18" s="9" t="s">
        <v>68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f t="shared" si="2"/>
        <v>0</v>
      </c>
    </row>
    <row r="19" spans="1:7">
      <c r="A19" s="9" t="s">
        <v>67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f t="shared" si="2"/>
        <v>0</v>
      </c>
    </row>
    <row r="20" spans="1:7">
      <c r="A20" s="9" t="s">
        <v>66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f t="shared" si="2"/>
        <v>0</v>
      </c>
    </row>
    <row r="21" spans="1:7">
      <c r="A21" s="10" t="s">
        <v>65</v>
      </c>
      <c r="B21" s="7">
        <f t="shared" ref="B21:G21" si="3">SUM(B22:B30)</f>
        <v>0</v>
      </c>
      <c r="C21" s="7">
        <f t="shared" si="3"/>
        <v>0</v>
      </c>
      <c r="D21" s="7">
        <f t="shared" si="3"/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</row>
    <row r="22" spans="1:7">
      <c r="A22" s="9" t="s">
        <v>64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f t="shared" ref="G22:G30" si="4">D22-E22</f>
        <v>0</v>
      </c>
    </row>
    <row r="23" spans="1:7">
      <c r="A23" s="9" t="s">
        <v>63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f t="shared" si="4"/>
        <v>0</v>
      </c>
    </row>
    <row r="24" spans="1:7">
      <c r="A24" s="9" t="s">
        <v>62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f t="shared" si="4"/>
        <v>0</v>
      </c>
    </row>
    <row r="25" spans="1:7">
      <c r="A25" s="9" t="s">
        <v>61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f t="shared" si="4"/>
        <v>0</v>
      </c>
    </row>
    <row r="26" spans="1:7">
      <c r="A26" s="9" t="s">
        <v>60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f t="shared" si="4"/>
        <v>0</v>
      </c>
    </row>
    <row r="27" spans="1:7">
      <c r="A27" s="9" t="s">
        <v>59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f t="shared" si="4"/>
        <v>0</v>
      </c>
    </row>
    <row r="28" spans="1:7">
      <c r="A28" s="9" t="s">
        <v>58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f t="shared" si="4"/>
        <v>0</v>
      </c>
    </row>
    <row r="29" spans="1:7">
      <c r="A29" s="9" t="s">
        <v>57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f t="shared" si="4"/>
        <v>0</v>
      </c>
    </row>
    <row r="30" spans="1:7">
      <c r="A30" s="9" t="s">
        <v>56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f t="shared" si="4"/>
        <v>0</v>
      </c>
    </row>
    <row r="31" spans="1:7">
      <c r="A31" s="10" t="s">
        <v>55</v>
      </c>
      <c r="B31" s="7">
        <f t="shared" ref="B31:G31" si="5">SUM(B32:B40)</f>
        <v>0</v>
      </c>
      <c r="C31" s="7">
        <f t="shared" si="5"/>
        <v>0</v>
      </c>
      <c r="D31" s="7">
        <f t="shared" si="5"/>
        <v>0</v>
      </c>
      <c r="E31" s="7">
        <f t="shared" si="5"/>
        <v>0</v>
      </c>
      <c r="F31" s="7">
        <f t="shared" si="5"/>
        <v>0</v>
      </c>
      <c r="G31" s="7">
        <f t="shared" si="5"/>
        <v>0</v>
      </c>
    </row>
    <row r="32" spans="1:7">
      <c r="A32" s="9" t="s">
        <v>54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f t="shared" ref="G32:G40" si="6">D32-E32</f>
        <v>0</v>
      </c>
    </row>
    <row r="33" spans="1:14">
      <c r="A33" s="9" t="s">
        <v>53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f t="shared" si="6"/>
        <v>0</v>
      </c>
    </row>
    <row r="34" spans="1:14">
      <c r="A34" s="9" t="s">
        <v>52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f t="shared" si="6"/>
        <v>0</v>
      </c>
    </row>
    <row r="35" spans="1:14">
      <c r="A35" s="9" t="s">
        <v>51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f t="shared" si="6"/>
        <v>0</v>
      </c>
    </row>
    <row r="36" spans="1:14">
      <c r="A36" s="9" t="s">
        <v>50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f t="shared" si="6"/>
        <v>0</v>
      </c>
    </row>
    <row r="37" spans="1:14">
      <c r="A37" s="9" t="s">
        <v>49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f t="shared" si="6"/>
        <v>0</v>
      </c>
    </row>
    <row r="38" spans="1:14">
      <c r="A38" s="9" t="s">
        <v>48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f t="shared" si="6"/>
        <v>0</v>
      </c>
    </row>
    <row r="39" spans="1:14">
      <c r="A39" s="9" t="s">
        <v>47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f t="shared" si="6"/>
        <v>0</v>
      </c>
    </row>
    <row r="40" spans="1:14">
      <c r="A40" s="9" t="s">
        <v>46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f t="shared" si="6"/>
        <v>0</v>
      </c>
    </row>
    <row r="41" spans="1:14">
      <c r="A41" s="10" t="s">
        <v>45</v>
      </c>
      <c r="B41" s="7">
        <f t="shared" ref="B41:G41" si="7">SUM(B42:B50)</f>
        <v>90000000</v>
      </c>
      <c r="C41" s="7">
        <f>SUM(C42:C50)</f>
        <v>619386929.92999995</v>
      </c>
      <c r="D41" s="7">
        <f>SUM(D42:D50)</f>
        <v>709386929.92999995</v>
      </c>
      <c r="E41" s="7">
        <f t="shared" si="7"/>
        <v>669373402.74000001</v>
      </c>
      <c r="F41" s="7">
        <f>SUM(F42:F50)</f>
        <v>669373402.74000001</v>
      </c>
      <c r="G41" s="7">
        <f t="shared" si="7"/>
        <v>40013527.189999998</v>
      </c>
    </row>
    <row r="42" spans="1:14">
      <c r="A42" s="24" t="s">
        <v>44</v>
      </c>
      <c r="B42" s="25">
        <v>90000000</v>
      </c>
      <c r="C42" s="25">
        <v>367666363.31999999</v>
      </c>
      <c r="D42" s="25">
        <f>+B42+C42</f>
        <v>457666363.31999999</v>
      </c>
      <c r="E42" s="25">
        <v>417652836.13</v>
      </c>
      <c r="F42" s="25">
        <v>417652836.13</v>
      </c>
      <c r="G42" s="25">
        <f>D42-E42</f>
        <v>40013527.189999998</v>
      </c>
      <c r="L42" s="27"/>
      <c r="M42" s="27"/>
      <c r="N42" s="27"/>
    </row>
    <row r="43" spans="1:14">
      <c r="A43" s="24" t="s">
        <v>43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f t="shared" ref="G43:G50" si="8">D43-E43</f>
        <v>0</v>
      </c>
      <c r="L43" s="27"/>
      <c r="M43" s="27"/>
      <c r="N43" s="27"/>
    </row>
    <row r="44" spans="1:14">
      <c r="A44" s="24" t="s">
        <v>42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f t="shared" si="8"/>
        <v>0</v>
      </c>
      <c r="L44" s="27"/>
      <c r="M44" s="27"/>
      <c r="N44" s="27"/>
    </row>
    <row r="45" spans="1:14">
      <c r="A45" s="24" t="s">
        <v>41</v>
      </c>
      <c r="B45" s="25">
        <v>0</v>
      </c>
      <c r="C45" s="25">
        <v>190837944</v>
      </c>
      <c r="D45" s="25">
        <f>+C45</f>
        <v>190837944</v>
      </c>
      <c r="E45" s="25">
        <v>190837944</v>
      </c>
      <c r="F45" s="25">
        <v>190837944</v>
      </c>
      <c r="G45" s="25">
        <f t="shared" si="8"/>
        <v>0</v>
      </c>
      <c r="L45" s="27"/>
      <c r="M45" s="27"/>
      <c r="N45" s="27"/>
    </row>
    <row r="46" spans="1:14">
      <c r="A46" s="24" t="s">
        <v>40</v>
      </c>
      <c r="B46" s="25">
        <v>0</v>
      </c>
      <c r="C46" s="25">
        <v>60882622.609999999</v>
      </c>
      <c r="D46" s="25">
        <f>+C46</f>
        <v>60882622.609999999</v>
      </c>
      <c r="E46" s="25">
        <v>60882622.609999999</v>
      </c>
      <c r="F46" s="25">
        <v>60882622.609999999</v>
      </c>
      <c r="G46" s="25">
        <f t="shared" si="8"/>
        <v>0</v>
      </c>
      <c r="L46" s="27"/>
      <c r="M46" s="27"/>
      <c r="N46" s="27"/>
    </row>
    <row r="47" spans="1:14">
      <c r="A47" s="24" t="s">
        <v>39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f t="shared" si="8"/>
        <v>0</v>
      </c>
      <c r="L47" s="27"/>
      <c r="M47" s="27"/>
      <c r="N47" s="27"/>
    </row>
    <row r="48" spans="1:14">
      <c r="A48" s="24" t="s">
        <v>38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f t="shared" si="8"/>
        <v>0</v>
      </c>
      <c r="L48" s="27"/>
      <c r="M48" s="27"/>
      <c r="N48" s="27"/>
    </row>
    <row r="49" spans="1:14">
      <c r="A49" s="24" t="s">
        <v>37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f t="shared" si="8"/>
        <v>0</v>
      </c>
      <c r="L49" s="27"/>
      <c r="M49" s="27"/>
      <c r="N49" s="27"/>
    </row>
    <row r="50" spans="1:14">
      <c r="A50" s="24" t="s">
        <v>36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f t="shared" si="8"/>
        <v>0</v>
      </c>
      <c r="L50" s="27"/>
      <c r="M50" s="27"/>
      <c r="N50" s="27"/>
    </row>
    <row r="51" spans="1:14">
      <c r="A51" s="28" t="s">
        <v>35</v>
      </c>
      <c r="B51" s="25">
        <f>SUM(B52:B60)</f>
        <v>50000000</v>
      </c>
      <c r="C51" s="25">
        <f>SUM(C52:C60)</f>
        <v>-41528641.549999997</v>
      </c>
      <c r="D51" s="25">
        <f>+B51+C51</f>
        <v>8471358.450000003</v>
      </c>
      <c r="E51" s="25">
        <f>SUM(E52:E60)</f>
        <v>8471358.4499999993</v>
      </c>
      <c r="F51" s="25">
        <f>SUM(F52:F60)</f>
        <v>8471358.4800000004</v>
      </c>
      <c r="G51" s="25">
        <f>SUM(G52:G60)</f>
        <v>2.6775524020195007E-9</v>
      </c>
      <c r="L51" s="27"/>
      <c r="M51" s="27"/>
      <c r="N51" s="27"/>
    </row>
    <row r="52" spans="1:14">
      <c r="A52" s="24" t="s">
        <v>34</v>
      </c>
      <c r="B52" s="25">
        <v>15000000</v>
      </c>
      <c r="C52" s="25">
        <v>-14956732.219999999</v>
      </c>
      <c r="D52" s="25">
        <f>+B52+C52</f>
        <v>43267.780000001192</v>
      </c>
      <c r="E52" s="25">
        <v>43267.78</v>
      </c>
      <c r="F52" s="25">
        <f>+E52</f>
        <v>43267.78</v>
      </c>
      <c r="G52" s="25">
        <f t="shared" ref="G52:G60" si="9">D52-E52</f>
        <v>1.1932570487260818E-9</v>
      </c>
      <c r="L52" s="27"/>
      <c r="M52" s="27"/>
      <c r="N52" s="27"/>
    </row>
    <row r="53" spans="1:14">
      <c r="A53" s="24" t="s">
        <v>33</v>
      </c>
      <c r="B53" s="25">
        <v>35000000</v>
      </c>
      <c r="C53" s="25">
        <v>-34929098.899999999</v>
      </c>
      <c r="D53" s="25">
        <f>+B53+C53</f>
        <v>70901.10000000149</v>
      </c>
      <c r="E53" s="25">
        <v>70901.100000000006</v>
      </c>
      <c r="F53" s="25">
        <f>+E53</f>
        <v>70901.100000000006</v>
      </c>
      <c r="G53" s="25">
        <f t="shared" si="9"/>
        <v>1.4842953532934189E-9</v>
      </c>
      <c r="L53" s="27"/>
      <c r="M53" s="27"/>
      <c r="N53" s="27"/>
    </row>
    <row r="54" spans="1:14">
      <c r="A54" s="24" t="s">
        <v>32</v>
      </c>
      <c r="B54" s="25">
        <v>0</v>
      </c>
      <c r="C54" s="25">
        <v>0</v>
      </c>
      <c r="D54" s="25">
        <f>+B54+C54</f>
        <v>0</v>
      </c>
      <c r="E54" s="25">
        <v>0</v>
      </c>
      <c r="F54" s="25">
        <v>0</v>
      </c>
      <c r="G54" s="25">
        <f t="shared" si="9"/>
        <v>0</v>
      </c>
      <c r="L54" s="27"/>
      <c r="M54" s="27"/>
      <c r="N54" s="27"/>
    </row>
    <row r="55" spans="1:14">
      <c r="A55" s="24" t="s">
        <v>31</v>
      </c>
      <c r="B55" s="25">
        <v>0</v>
      </c>
      <c r="C55" s="25">
        <v>8149881.5999999996</v>
      </c>
      <c r="D55" s="25">
        <f>+B55+C55</f>
        <v>8149881.5999999996</v>
      </c>
      <c r="E55" s="25">
        <v>8149881.5999999996</v>
      </c>
      <c r="F55" s="25">
        <v>8149881.5999999996</v>
      </c>
      <c r="G55" s="25">
        <f t="shared" si="9"/>
        <v>0</v>
      </c>
      <c r="L55" s="27"/>
      <c r="M55" s="27"/>
      <c r="N55" s="27"/>
    </row>
    <row r="56" spans="1:14">
      <c r="A56" s="24" t="s">
        <v>30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f t="shared" si="9"/>
        <v>0</v>
      </c>
      <c r="L56" s="27"/>
      <c r="M56" s="27"/>
      <c r="N56" s="27"/>
    </row>
    <row r="57" spans="1:14">
      <c r="A57" s="24" t="s">
        <v>29</v>
      </c>
      <c r="B57" s="25">
        <v>0</v>
      </c>
      <c r="C57" s="25">
        <v>207307.96999999997</v>
      </c>
      <c r="D57" s="25">
        <f>+C57+B57</f>
        <v>207307.96999999997</v>
      </c>
      <c r="E57" s="25">
        <v>207307.97</v>
      </c>
      <c r="F57" s="25">
        <v>207308</v>
      </c>
      <c r="G57" s="25">
        <f t="shared" si="9"/>
        <v>0</v>
      </c>
      <c r="L57" s="27"/>
      <c r="M57" s="27"/>
      <c r="N57" s="27"/>
    </row>
    <row r="58" spans="1:14">
      <c r="A58" s="24" t="s">
        <v>28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f t="shared" si="9"/>
        <v>0</v>
      </c>
      <c r="L58" s="27"/>
      <c r="M58" s="27"/>
      <c r="N58" s="27"/>
    </row>
    <row r="59" spans="1:14">
      <c r="A59" s="24" t="s">
        <v>27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f t="shared" si="9"/>
        <v>0</v>
      </c>
      <c r="L59" s="27"/>
      <c r="M59" s="27"/>
      <c r="N59" s="27"/>
    </row>
    <row r="60" spans="1:14">
      <c r="A60" s="24" t="s">
        <v>26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f t="shared" si="9"/>
        <v>0</v>
      </c>
      <c r="L60" s="27"/>
      <c r="M60" s="27"/>
      <c r="N60" s="27"/>
    </row>
    <row r="61" spans="1:14">
      <c r="A61" s="28" t="s">
        <v>25</v>
      </c>
      <c r="B61" s="25">
        <f t="shared" ref="B61:G61" si="10">SUM(B62:B64)</f>
        <v>0</v>
      </c>
      <c r="C61" s="25">
        <f t="shared" si="10"/>
        <v>0</v>
      </c>
      <c r="D61" s="25">
        <f t="shared" si="10"/>
        <v>0</v>
      </c>
      <c r="E61" s="25">
        <f t="shared" si="10"/>
        <v>0</v>
      </c>
      <c r="F61" s="25">
        <f t="shared" si="10"/>
        <v>0</v>
      </c>
      <c r="G61" s="25">
        <f t="shared" si="10"/>
        <v>0</v>
      </c>
      <c r="L61" s="27"/>
      <c r="M61" s="27"/>
      <c r="N61" s="27"/>
    </row>
    <row r="62" spans="1:14">
      <c r="A62" s="24" t="s">
        <v>24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f>D62-E62</f>
        <v>0</v>
      </c>
      <c r="L62" s="27"/>
      <c r="M62" s="27"/>
      <c r="N62" s="27"/>
    </row>
    <row r="63" spans="1:14">
      <c r="A63" s="24" t="s">
        <v>23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f>D63-E63</f>
        <v>0</v>
      </c>
      <c r="L63" s="27"/>
      <c r="M63" s="27"/>
      <c r="N63" s="27"/>
    </row>
    <row r="64" spans="1:14">
      <c r="A64" s="24" t="s">
        <v>22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f>D64-E64</f>
        <v>0</v>
      </c>
      <c r="L64" s="27"/>
      <c r="M64" s="27"/>
      <c r="N64" s="27"/>
    </row>
    <row r="65" spans="1:14">
      <c r="A65" s="28" t="s">
        <v>21</v>
      </c>
      <c r="B65" s="25">
        <f t="shared" ref="B65:G65" si="11">SUM(B66:B70,B72:B73)</f>
        <v>0</v>
      </c>
      <c r="C65" s="25">
        <f t="shared" si="11"/>
        <v>0</v>
      </c>
      <c r="D65" s="25">
        <f t="shared" si="11"/>
        <v>0</v>
      </c>
      <c r="E65" s="25">
        <f t="shared" si="11"/>
        <v>0</v>
      </c>
      <c r="F65" s="25">
        <f t="shared" si="11"/>
        <v>0</v>
      </c>
      <c r="G65" s="25">
        <f t="shared" si="11"/>
        <v>0</v>
      </c>
      <c r="L65" s="27"/>
      <c r="M65" s="27"/>
      <c r="N65" s="27"/>
    </row>
    <row r="66" spans="1:14">
      <c r="A66" s="24" t="s">
        <v>20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f t="shared" ref="G66:G73" si="12">D66-E66</f>
        <v>0</v>
      </c>
      <c r="L66" s="27"/>
      <c r="M66" s="27"/>
      <c r="N66" s="27"/>
    </row>
    <row r="67" spans="1:14">
      <c r="A67" s="24" t="s">
        <v>19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f t="shared" si="12"/>
        <v>0</v>
      </c>
      <c r="L67" s="27"/>
      <c r="M67" s="27"/>
      <c r="N67" s="27"/>
    </row>
    <row r="68" spans="1:14">
      <c r="A68" s="24" t="s">
        <v>18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f t="shared" si="12"/>
        <v>0</v>
      </c>
      <c r="L68" s="27"/>
      <c r="M68" s="27"/>
      <c r="N68" s="27"/>
    </row>
    <row r="69" spans="1:14">
      <c r="A69" s="24" t="s">
        <v>17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f t="shared" si="12"/>
        <v>0</v>
      </c>
      <c r="L69" s="27"/>
      <c r="M69" s="27"/>
      <c r="N69" s="27"/>
    </row>
    <row r="70" spans="1:14">
      <c r="A70" s="24" t="s">
        <v>16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f t="shared" si="12"/>
        <v>0</v>
      </c>
      <c r="L70" s="27"/>
      <c r="M70" s="27"/>
      <c r="N70" s="27"/>
    </row>
    <row r="71" spans="1:14">
      <c r="A71" s="24" t="s">
        <v>15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f t="shared" si="12"/>
        <v>0</v>
      </c>
      <c r="L71" s="27"/>
      <c r="M71" s="27"/>
      <c r="N71" s="27"/>
    </row>
    <row r="72" spans="1:14">
      <c r="A72" s="24" t="s">
        <v>14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f t="shared" si="12"/>
        <v>0</v>
      </c>
      <c r="L72" s="27"/>
      <c r="M72" s="27"/>
      <c r="N72" s="27"/>
    </row>
    <row r="73" spans="1:14">
      <c r="A73" s="24" t="s">
        <v>13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f t="shared" si="12"/>
        <v>0</v>
      </c>
      <c r="L73" s="27"/>
      <c r="M73" s="27"/>
      <c r="N73" s="27"/>
    </row>
    <row r="74" spans="1:14">
      <c r="A74" s="28" t="s">
        <v>12</v>
      </c>
      <c r="B74" s="25">
        <f t="shared" ref="B74:G74" si="13">SUM(B75:B77)</f>
        <v>0</v>
      </c>
      <c r="C74" s="25">
        <f t="shared" si="13"/>
        <v>0</v>
      </c>
      <c r="D74" s="25">
        <f t="shared" si="13"/>
        <v>0</v>
      </c>
      <c r="E74" s="25">
        <f t="shared" si="13"/>
        <v>0</v>
      </c>
      <c r="F74" s="25">
        <f t="shared" si="13"/>
        <v>0</v>
      </c>
      <c r="G74" s="25">
        <f t="shared" si="13"/>
        <v>0</v>
      </c>
      <c r="L74" s="27"/>
      <c r="M74" s="27"/>
      <c r="N74" s="27"/>
    </row>
    <row r="75" spans="1:14">
      <c r="A75" s="24" t="s">
        <v>11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f>D75-E75</f>
        <v>0</v>
      </c>
      <c r="L75" s="27"/>
      <c r="M75" s="27"/>
      <c r="N75" s="27"/>
    </row>
    <row r="76" spans="1:14">
      <c r="A76" s="24" t="s">
        <v>10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f>D76-E76</f>
        <v>0</v>
      </c>
      <c r="L76" s="27"/>
      <c r="M76" s="27"/>
      <c r="N76" s="27"/>
    </row>
    <row r="77" spans="1:14">
      <c r="A77" s="24" t="s">
        <v>9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f>D77-E77</f>
        <v>0</v>
      </c>
      <c r="L77" s="27"/>
      <c r="M77" s="27"/>
      <c r="N77" s="27"/>
    </row>
    <row r="78" spans="1:14">
      <c r="A78" s="28" t="s">
        <v>8</v>
      </c>
      <c r="B78" s="25">
        <f t="shared" ref="B78:G78" si="14">SUM(B79:B85)</f>
        <v>0</v>
      </c>
      <c r="C78" s="25">
        <f t="shared" si="14"/>
        <v>0</v>
      </c>
      <c r="D78" s="25">
        <f t="shared" si="14"/>
        <v>0</v>
      </c>
      <c r="E78" s="25">
        <f t="shared" si="14"/>
        <v>0</v>
      </c>
      <c r="F78" s="25">
        <f t="shared" si="14"/>
        <v>0</v>
      </c>
      <c r="G78" s="25">
        <f t="shared" si="14"/>
        <v>0</v>
      </c>
      <c r="L78" s="27"/>
      <c r="M78" s="27"/>
      <c r="N78" s="27"/>
    </row>
    <row r="79" spans="1:14">
      <c r="A79" s="24" t="s">
        <v>7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5">
        <f t="shared" ref="G79:G85" si="15">D79-E79</f>
        <v>0</v>
      </c>
      <c r="L79" s="27"/>
      <c r="M79" s="27"/>
      <c r="N79" s="27"/>
    </row>
    <row r="80" spans="1:14">
      <c r="A80" s="24" t="s">
        <v>6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5">
        <f t="shared" si="15"/>
        <v>0</v>
      </c>
      <c r="L80" s="27"/>
      <c r="M80" s="27"/>
      <c r="N80" s="27"/>
    </row>
    <row r="81" spans="1:14">
      <c r="A81" s="24" t="s">
        <v>5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f t="shared" si="15"/>
        <v>0</v>
      </c>
      <c r="L81" s="27"/>
      <c r="M81" s="27"/>
      <c r="N81" s="27"/>
    </row>
    <row r="82" spans="1:14">
      <c r="A82" s="24" t="s">
        <v>4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f t="shared" si="15"/>
        <v>0</v>
      </c>
      <c r="L82" s="27"/>
      <c r="M82" s="27"/>
      <c r="N82" s="27"/>
    </row>
    <row r="83" spans="1:14">
      <c r="A83" s="9" t="s">
        <v>3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f t="shared" si="15"/>
        <v>0</v>
      </c>
    </row>
    <row r="84" spans="1:14">
      <c r="A84" s="9" t="s">
        <v>2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f t="shared" si="15"/>
        <v>0</v>
      </c>
    </row>
    <row r="85" spans="1:14">
      <c r="A85" s="20" t="s">
        <v>1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f t="shared" si="15"/>
        <v>0</v>
      </c>
    </row>
    <row r="86" spans="1:14">
      <c r="A86" s="18"/>
      <c r="B86" s="17"/>
      <c r="C86" s="17"/>
      <c r="D86" s="17"/>
      <c r="E86" s="17"/>
      <c r="F86" s="17"/>
      <c r="G86" s="17"/>
    </row>
    <row r="87" spans="1:14">
      <c r="A87" s="16"/>
      <c r="B87" s="15"/>
      <c r="C87" s="15"/>
      <c r="D87" s="15"/>
      <c r="E87" s="15"/>
      <c r="F87" s="15"/>
      <c r="G87" s="15"/>
    </row>
    <row r="88" spans="1:14">
      <c r="A88" s="14"/>
      <c r="B88" s="13"/>
      <c r="C88" s="13"/>
      <c r="D88" s="13"/>
      <c r="E88" s="13"/>
      <c r="F88" s="13"/>
      <c r="G88" s="13"/>
    </row>
    <row r="89" spans="1:14" ht="14.45" customHeight="1">
      <c r="A89" s="40" t="s">
        <v>82</v>
      </c>
      <c r="B89" s="42" t="s">
        <v>81</v>
      </c>
      <c r="C89" s="43"/>
      <c r="D89" s="43"/>
      <c r="E89" s="43"/>
      <c r="F89" s="44"/>
      <c r="G89" s="40" t="s">
        <v>80</v>
      </c>
    </row>
    <row r="90" spans="1:14" ht="40.5">
      <c r="A90" s="41"/>
      <c r="B90" s="12" t="s">
        <v>79</v>
      </c>
      <c r="C90" s="12" t="s">
        <v>78</v>
      </c>
      <c r="D90" s="12" t="s">
        <v>77</v>
      </c>
      <c r="E90" s="12" t="s">
        <v>76</v>
      </c>
      <c r="F90" s="12" t="s">
        <v>75</v>
      </c>
      <c r="G90" s="41"/>
    </row>
    <row r="91" spans="1:14">
      <c r="A91" s="9"/>
      <c r="B91" s="6"/>
      <c r="C91" s="6"/>
      <c r="D91" s="6"/>
      <c r="E91" s="6"/>
      <c r="F91" s="6"/>
      <c r="G91" s="6"/>
    </row>
    <row r="92" spans="1:14">
      <c r="A92" s="9"/>
      <c r="B92" s="6"/>
      <c r="C92" s="6"/>
      <c r="D92" s="6"/>
      <c r="E92" s="6"/>
      <c r="F92" s="6"/>
      <c r="G92" s="6"/>
    </row>
    <row r="93" spans="1:14">
      <c r="A93" s="9"/>
      <c r="B93" s="6"/>
      <c r="C93" s="6"/>
      <c r="D93" s="6"/>
      <c r="E93" s="6"/>
      <c r="F93" s="6"/>
      <c r="G93" s="6"/>
    </row>
    <row r="94" spans="1:14">
      <c r="A94" s="11" t="s">
        <v>74</v>
      </c>
      <c r="B94" s="4">
        <f t="shared" ref="B94:G94" si="16">SUM(B96,B104,B114,B124,B134,B144,B148,B157,B161)</f>
        <v>31126221858</v>
      </c>
      <c r="C94" s="4">
        <f t="shared" si="16"/>
        <v>3297047738.6799998</v>
      </c>
      <c r="D94" s="4">
        <f t="shared" si="16"/>
        <v>34423269596.68</v>
      </c>
      <c r="E94" s="4">
        <f t="shared" si="16"/>
        <v>34177720871.959991</v>
      </c>
      <c r="F94" s="4">
        <f t="shared" si="16"/>
        <v>34177720871.959991</v>
      </c>
      <c r="G94" s="4">
        <f t="shared" si="16"/>
        <v>245548724.72000626</v>
      </c>
    </row>
    <row r="95" spans="1:14">
      <c r="A95" s="11"/>
      <c r="B95" s="4"/>
      <c r="C95" s="4"/>
      <c r="D95" s="4"/>
      <c r="E95" s="4"/>
      <c r="F95" s="4"/>
      <c r="G95" s="4"/>
    </row>
    <row r="96" spans="1:14">
      <c r="A96" s="10" t="s">
        <v>73</v>
      </c>
      <c r="B96" s="7">
        <f t="shared" ref="B96:G96" si="17">SUM(B97:B103)</f>
        <v>0</v>
      </c>
      <c r="C96" s="7">
        <f t="shared" si="17"/>
        <v>0</v>
      </c>
      <c r="D96" s="7">
        <f t="shared" si="17"/>
        <v>0</v>
      </c>
      <c r="E96" s="7">
        <f t="shared" si="17"/>
        <v>0</v>
      </c>
      <c r="F96" s="7">
        <f t="shared" si="17"/>
        <v>0</v>
      </c>
      <c r="G96" s="7">
        <f t="shared" si="17"/>
        <v>0</v>
      </c>
    </row>
    <row r="97" spans="1:7">
      <c r="A97" s="9" t="s">
        <v>72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f t="shared" ref="G97:G103" si="18">D97-E97</f>
        <v>0</v>
      </c>
    </row>
    <row r="98" spans="1:7">
      <c r="A98" s="9" t="s">
        <v>71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f t="shared" si="18"/>
        <v>0</v>
      </c>
    </row>
    <row r="99" spans="1:7">
      <c r="A99" s="9" t="s">
        <v>70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f t="shared" si="18"/>
        <v>0</v>
      </c>
    </row>
    <row r="100" spans="1:7">
      <c r="A100" s="9" t="s">
        <v>69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f t="shared" si="18"/>
        <v>0</v>
      </c>
    </row>
    <row r="101" spans="1:7">
      <c r="A101" s="9" t="s">
        <v>68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f t="shared" si="18"/>
        <v>0</v>
      </c>
    </row>
    <row r="102" spans="1:7">
      <c r="A102" s="9" t="s">
        <v>67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f t="shared" si="18"/>
        <v>0</v>
      </c>
    </row>
    <row r="103" spans="1:7">
      <c r="A103" s="9" t="s">
        <v>66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f t="shared" si="18"/>
        <v>0</v>
      </c>
    </row>
    <row r="104" spans="1:7">
      <c r="A104" s="10" t="s">
        <v>65</v>
      </c>
      <c r="B104" s="7">
        <f t="shared" ref="B104:G104" si="19">SUM(B105:B113)</f>
        <v>0</v>
      </c>
      <c r="C104" s="7">
        <f t="shared" si="19"/>
        <v>0</v>
      </c>
      <c r="D104" s="7">
        <f t="shared" si="19"/>
        <v>0</v>
      </c>
      <c r="E104" s="7">
        <f t="shared" si="19"/>
        <v>0</v>
      </c>
      <c r="F104" s="7">
        <f t="shared" si="19"/>
        <v>0</v>
      </c>
      <c r="G104" s="7">
        <f t="shared" si="19"/>
        <v>0</v>
      </c>
    </row>
    <row r="105" spans="1:7">
      <c r="A105" s="9" t="s">
        <v>64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f t="shared" ref="G105:G113" si="20">D105-E105</f>
        <v>0</v>
      </c>
    </row>
    <row r="106" spans="1:7">
      <c r="A106" s="9" t="s">
        <v>63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f t="shared" si="20"/>
        <v>0</v>
      </c>
    </row>
    <row r="107" spans="1:7">
      <c r="A107" s="9" t="s">
        <v>62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f t="shared" si="20"/>
        <v>0</v>
      </c>
    </row>
    <row r="108" spans="1:7">
      <c r="A108" s="9" t="s">
        <v>61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f t="shared" si="20"/>
        <v>0</v>
      </c>
    </row>
    <row r="109" spans="1:7">
      <c r="A109" s="8" t="s">
        <v>60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f t="shared" si="20"/>
        <v>0</v>
      </c>
    </row>
    <row r="110" spans="1:7">
      <c r="A110" s="9" t="s">
        <v>59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f t="shared" si="20"/>
        <v>0</v>
      </c>
    </row>
    <row r="111" spans="1:7">
      <c r="A111" s="9" t="s">
        <v>58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f t="shared" si="20"/>
        <v>0</v>
      </c>
    </row>
    <row r="112" spans="1:7">
      <c r="A112" s="9" t="s">
        <v>57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f t="shared" si="20"/>
        <v>0</v>
      </c>
    </row>
    <row r="113" spans="1:14">
      <c r="A113" s="9" t="s">
        <v>56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f t="shared" si="20"/>
        <v>0</v>
      </c>
    </row>
    <row r="114" spans="1:14">
      <c r="A114" s="10" t="s">
        <v>55</v>
      </c>
      <c r="B114" s="7">
        <f t="shared" ref="B114:G114" si="21">SUM(B115:B123)</f>
        <v>0</v>
      </c>
      <c r="C114" s="7">
        <f t="shared" si="21"/>
        <v>0</v>
      </c>
      <c r="D114" s="7">
        <f t="shared" si="21"/>
        <v>0</v>
      </c>
      <c r="E114" s="7">
        <f t="shared" si="21"/>
        <v>0</v>
      </c>
      <c r="F114" s="7">
        <f t="shared" si="21"/>
        <v>0</v>
      </c>
      <c r="G114" s="7">
        <f t="shared" si="21"/>
        <v>0</v>
      </c>
    </row>
    <row r="115" spans="1:14">
      <c r="A115" s="9" t="s">
        <v>54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f t="shared" ref="G115:G123" si="22">D115-E115</f>
        <v>0</v>
      </c>
    </row>
    <row r="116" spans="1:14">
      <c r="A116" s="9" t="s">
        <v>53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f t="shared" si="22"/>
        <v>0</v>
      </c>
    </row>
    <row r="117" spans="1:14">
      <c r="A117" s="9" t="s">
        <v>52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f t="shared" si="22"/>
        <v>0</v>
      </c>
    </row>
    <row r="118" spans="1:14">
      <c r="A118" s="9" t="s">
        <v>51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f t="shared" si="22"/>
        <v>0</v>
      </c>
    </row>
    <row r="119" spans="1:14">
      <c r="A119" s="9" t="s">
        <v>50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f t="shared" si="22"/>
        <v>0</v>
      </c>
    </row>
    <row r="120" spans="1:14">
      <c r="A120" s="24" t="s">
        <v>49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f t="shared" si="22"/>
        <v>0</v>
      </c>
      <c r="L120" s="27"/>
      <c r="M120" s="27"/>
      <c r="N120" s="27"/>
    </row>
    <row r="121" spans="1:14">
      <c r="A121" s="24" t="s">
        <v>48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f t="shared" si="22"/>
        <v>0</v>
      </c>
      <c r="L121" s="27"/>
      <c r="M121" s="27"/>
      <c r="N121" s="27"/>
    </row>
    <row r="122" spans="1:14">
      <c r="A122" s="24" t="s">
        <v>47</v>
      </c>
      <c r="B122" s="25">
        <v>0</v>
      </c>
      <c r="C122" s="25">
        <v>0</v>
      </c>
      <c r="D122" s="25">
        <v>0</v>
      </c>
      <c r="E122" s="25">
        <v>0</v>
      </c>
      <c r="F122" s="25">
        <v>0</v>
      </c>
      <c r="G122" s="25">
        <f t="shared" si="22"/>
        <v>0</v>
      </c>
      <c r="L122" s="27"/>
      <c r="M122" s="27"/>
      <c r="N122" s="27"/>
    </row>
    <row r="123" spans="1:14">
      <c r="A123" s="24" t="s">
        <v>46</v>
      </c>
      <c r="B123" s="25">
        <v>0</v>
      </c>
      <c r="C123" s="25">
        <v>0</v>
      </c>
      <c r="D123" s="25">
        <v>0</v>
      </c>
      <c r="E123" s="25">
        <v>0</v>
      </c>
      <c r="F123" s="25">
        <v>0</v>
      </c>
      <c r="G123" s="25">
        <f t="shared" si="22"/>
        <v>0</v>
      </c>
      <c r="L123" s="27"/>
      <c r="M123" s="27"/>
      <c r="N123" s="27"/>
    </row>
    <row r="124" spans="1:14">
      <c r="A124" s="28" t="s">
        <v>45</v>
      </c>
      <c r="B124" s="25">
        <f>SUM(B125:B133)</f>
        <v>31126221858</v>
      </c>
      <c r="C124" s="25">
        <f t="shared" ref="C124" si="23">SUM(C125:C133)</f>
        <v>3101630366.21</v>
      </c>
      <c r="D124" s="25">
        <f>SUM(D125:D133)</f>
        <v>34227852224.209999</v>
      </c>
      <c r="E124" s="25">
        <f>SUM(E125:E133)</f>
        <v>33983187762.269993</v>
      </c>
      <c r="F124" s="25">
        <f>SUM(F125:F133)</f>
        <v>33983187762.269993</v>
      </c>
      <c r="G124" s="25">
        <f>SUM(G125:G133)</f>
        <v>244664461.94000626</v>
      </c>
      <c r="L124" s="27"/>
      <c r="M124" s="27"/>
      <c r="N124" s="27"/>
    </row>
    <row r="125" spans="1:14">
      <c r="A125" s="24" t="s">
        <v>44</v>
      </c>
      <c r="B125" s="25">
        <v>31126221858</v>
      </c>
      <c r="C125" s="25">
        <v>2798368494.21</v>
      </c>
      <c r="D125" s="25">
        <f>+B125+C125</f>
        <v>33924590352.209999</v>
      </c>
      <c r="E125" s="25">
        <v>33890675890.269993</v>
      </c>
      <c r="F125" s="25">
        <v>33890675890.269993</v>
      </c>
      <c r="G125" s="25">
        <f>+D125-E125</f>
        <v>33914461.940006256</v>
      </c>
      <c r="L125" s="27"/>
      <c r="M125" s="27"/>
      <c r="N125" s="27"/>
    </row>
    <row r="126" spans="1:14">
      <c r="A126" s="24" t="s">
        <v>43</v>
      </c>
      <c r="B126" s="25">
        <v>0</v>
      </c>
      <c r="C126" s="25">
        <v>0</v>
      </c>
      <c r="D126" s="25">
        <v>0</v>
      </c>
      <c r="E126" s="25">
        <v>0</v>
      </c>
      <c r="F126" s="25">
        <v>0</v>
      </c>
      <c r="G126" s="25">
        <f t="shared" ref="G126:G133" si="24">D126-E126</f>
        <v>0</v>
      </c>
      <c r="L126" s="27"/>
      <c r="M126" s="27"/>
      <c r="N126" s="27"/>
    </row>
    <row r="127" spans="1:14">
      <c r="A127" s="24" t="s">
        <v>42</v>
      </c>
      <c r="B127" s="25">
        <v>0</v>
      </c>
      <c r="C127" s="25">
        <v>0</v>
      </c>
      <c r="D127" s="25">
        <v>0</v>
      </c>
      <c r="E127" s="25">
        <v>0</v>
      </c>
      <c r="F127" s="25">
        <v>0</v>
      </c>
      <c r="G127" s="25">
        <f t="shared" si="24"/>
        <v>0</v>
      </c>
      <c r="L127" s="27"/>
      <c r="M127" s="27"/>
      <c r="N127" s="27"/>
    </row>
    <row r="128" spans="1:14">
      <c r="A128" s="24" t="s">
        <v>41</v>
      </c>
      <c r="B128" s="25">
        <v>0</v>
      </c>
      <c r="C128" s="25">
        <v>253261872</v>
      </c>
      <c r="D128" s="25">
        <f>+C128+B128</f>
        <v>253261872</v>
      </c>
      <c r="E128" s="25">
        <v>42511872</v>
      </c>
      <c r="F128" s="25">
        <f>+E128</f>
        <v>42511872</v>
      </c>
      <c r="G128" s="25">
        <f>D128-E128</f>
        <v>210750000</v>
      </c>
      <c r="L128" s="27"/>
      <c r="M128" s="27"/>
      <c r="N128" s="27"/>
    </row>
    <row r="129" spans="1:14">
      <c r="A129" s="24" t="s">
        <v>40</v>
      </c>
      <c r="B129" s="25">
        <v>0</v>
      </c>
      <c r="C129" s="25">
        <v>50000000</v>
      </c>
      <c r="D129" s="25">
        <f>+C129+B129</f>
        <v>50000000</v>
      </c>
      <c r="E129" s="25">
        <v>50000000</v>
      </c>
      <c r="F129" s="25">
        <v>50000000</v>
      </c>
      <c r="G129" s="25">
        <f>D129-E129</f>
        <v>0</v>
      </c>
      <c r="L129" s="27"/>
      <c r="M129" s="27"/>
      <c r="N129" s="27"/>
    </row>
    <row r="130" spans="1:14">
      <c r="A130" s="24" t="s">
        <v>39</v>
      </c>
      <c r="B130" s="25">
        <v>0</v>
      </c>
      <c r="C130" s="25">
        <v>0</v>
      </c>
      <c r="D130" s="25">
        <v>0</v>
      </c>
      <c r="E130" s="25">
        <v>0</v>
      </c>
      <c r="F130" s="25">
        <v>0</v>
      </c>
      <c r="G130" s="25">
        <f t="shared" si="24"/>
        <v>0</v>
      </c>
      <c r="L130" s="27"/>
      <c r="M130" s="27"/>
      <c r="N130" s="27"/>
    </row>
    <row r="131" spans="1:14">
      <c r="A131" s="24" t="s">
        <v>38</v>
      </c>
      <c r="B131" s="25">
        <v>0</v>
      </c>
      <c r="C131" s="25">
        <v>0</v>
      </c>
      <c r="D131" s="25">
        <v>0</v>
      </c>
      <c r="E131" s="25">
        <v>0</v>
      </c>
      <c r="F131" s="25">
        <v>0</v>
      </c>
      <c r="G131" s="25">
        <f t="shared" si="24"/>
        <v>0</v>
      </c>
      <c r="L131" s="27"/>
      <c r="M131" s="27"/>
      <c r="N131" s="27"/>
    </row>
    <row r="132" spans="1:14">
      <c r="A132" s="24" t="s">
        <v>37</v>
      </c>
      <c r="B132" s="25">
        <v>0</v>
      </c>
      <c r="C132" s="25">
        <v>0</v>
      </c>
      <c r="D132" s="25">
        <v>0</v>
      </c>
      <c r="E132" s="25">
        <v>0</v>
      </c>
      <c r="F132" s="25">
        <v>0</v>
      </c>
      <c r="G132" s="25">
        <f t="shared" si="24"/>
        <v>0</v>
      </c>
      <c r="L132" s="27"/>
      <c r="M132" s="27"/>
      <c r="N132" s="27"/>
    </row>
    <row r="133" spans="1:14">
      <c r="A133" s="24" t="s">
        <v>36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f t="shared" si="24"/>
        <v>0</v>
      </c>
      <c r="L133" s="27"/>
      <c r="M133" s="27"/>
      <c r="N133" s="27"/>
    </row>
    <row r="134" spans="1:14">
      <c r="A134" s="28" t="s">
        <v>35</v>
      </c>
      <c r="B134" s="25">
        <f t="shared" ref="B134:G134" si="25">SUM(B135:B143)</f>
        <v>0</v>
      </c>
      <c r="C134" s="25">
        <f t="shared" si="25"/>
        <v>195417372.47</v>
      </c>
      <c r="D134" s="25">
        <f>SUM(D135:D143)</f>
        <v>195417372.47</v>
      </c>
      <c r="E134" s="25">
        <f>SUM(E135:E143)</f>
        <v>194533109.69</v>
      </c>
      <c r="F134" s="25">
        <f t="shared" si="25"/>
        <v>194533109.69</v>
      </c>
      <c r="G134" s="25">
        <f t="shared" si="25"/>
        <v>884262.78000000305</v>
      </c>
      <c r="L134" s="27"/>
      <c r="M134" s="27"/>
      <c r="N134" s="27"/>
    </row>
    <row r="135" spans="1:14">
      <c r="A135" s="24" t="s">
        <v>34</v>
      </c>
      <c r="B135" s="25">
        <v>0</v>
      </c>
      <c r="C135" s="25">
        <v>95056126.040000007</v>
      </c>
      <c r="D135" s="25">
        <f t="shared" ref="D135:D143" si="26">+C135+B135</f>
        <v>95056126.040000007</v>
      </c>
      <c r="E135" s="25">
        <v>95048706.590000004</v>
      </c>
      <c r="F135" s="25">
        <v>95048706.590000004</v>
      </c>
      <c r="G135" s="25">
        <f t="shared" ref="G135:G143" si="27">+D135-E135</f>
        <v>7419.4500000029802</v>
      </c>
      <c r="L135" s="27"/>
      <c r="M135" s="27"/>
      <c r="N135" s="27"/>
    </row>
    <row r="136" spans="1:14">
      <c r="A136" s="24" t="s">
        <v>33</v>
      </c>
      <c r="B136" s="25">
        <v>0</v>
      </c>
      <c r="C136" s="25">
        <v>95102512.780000001</v>
      </c>
      <c r="D136" s="25">
        <f>+C136</f>
        <v>95102512.780000001</v>
      </c>
      <c r="E136" s="25">
        <v>95064126.030000001</v>
      </c>
      <c r="F136" s="25">
        <f>+E136</f>
        <v>95064126.030000001</v>
      </c>
      <c r="G136" s="25">
        <f t="shared" si="27"/>
        <v>38386.75</v>
      </c>
      <c r="L136" s="27"/>
      <c r="M136" s="27"/>
      <c r="N136" s="27"/>
    </row>
    <row r="137" spans="1:14">
      <c r="A137" s="24" t="s">
        <v>32</v>
      </c>
      <c r="B137" s="25">
        <v>0</v>
      </c>
      <c r="C137" s="25">
        <v>7530.65</v>
      </c>
      <c r="D137" s="25">
        <f t="shared" si="26"/>
        <v>7530.65</v>
      </c>
      <c r="E137" s="25">
        <v>7530.65</v>
      </c>
      <c r="F137" s="25">
        <f>+E137</f>
        <v>7530.65</v>
      </c>
      <c r="G137" s="25">
        <f t="shared" si="27"/>
        <v>0</v>
      </c>
      <c r="L137" s="27"/>
      <c r="M137" s="27"/>
      <c r="N137" s="27"/>
    </row>
    <row r="138" spans="1:14">
      <c r="A138" s="24" t="s">
        <v>31</v>
      </c>
      <c r="B138" s="25">
        <v>0</v>
      </c>
      <c r="C138" s="25">
        <v>3460000</v>
      </c>
      <c r="D138" s="25">
        <f t="shared" si="26"/>
        <v>3460000</v>
      </c>
      <c r="E138" s="25">
        <v>3453100</v>
      </c>
      <c r="F138" s="25">
        <f>+E138</f>
        <v>3453100</v>
      </c>
      <c r="G138" s="25">
        <f t="shared" si="27"/>
        <v>6900</v>
      </c>
      <c r="L138" s="27"/>
      <c r="M138" s="27"/>
      <c r="N138" s="27"/>
    </row>
    <row r="139" spans="1:14">
      <c r="A139" s="24" t="s">
        <v>30</v>
      </c>
      <c r="B139" s="25">
        <v>0</v>
      </c>
      <c r="C139" s="25">
        <v>0</v>
      </c>
      <c r="D139" s="25">
        <f t="shared" si="26"/>
        <v>0</v>
      </c>
      <c r="E139" s="25">
        <v>0</v>
      </c>
      <c r="F139" s="25">
        <v>0</v>
      </c>
      <c r="G139" s="25">
        <f t="shared" si="27"/>
        <v>0</v>
      </c>
      <c r="L139" s="27"/>
      <c r="M139" s="27"/>
      <c r="N139" s="27"/>
    </row>
    <row r="140" spans="1:14">
      <c r="A140" s="24" t="s">
        <v>29</v>
      </c>
      <c r="B140" s="25">
        <v>0</v>
      </c>
      <c r="C140" s="25">
        <v>1781203</v>
      </c>
      <c r="D140" s="25">
        <f t="shared" si="26"/>
        <v>1781203</v>
      </c>
      <c r="E140" s="25">
        <v>949646.41999999993</v>
      </c>
      <c r="F140" s="25">
        <f>351566.77+598079.65</f>
        <v>949646.42</v>
      </c>
      <c r="G140" s="25">
        <f>+D140-E140</f>
        <v>831556.58000000007</v>
      </c>
      <c r="L140" s="27"/>
      <c r="M140" s="27"/>
      <c r="N140" s="27"/>
    </row>
    <row r="141" spans="1:14">
      <c r="A141" s="24" t="s">
        <v>28</v>
      </c>
      <c r="B141" s="25">
        <v>0</v>
      </c>
      <c r="C141" s="25">
        <v>0</v>
      </c>
      <c r="D141" s="25">
        <f t="shared" si="26"/>
        <v>0</v>
      </c>
      <c r="E141" s="25">
        <v>0</v>
      </c>
      <c r="F141" s="25">
        <v>0</v>
      </c>
      <c r="G141" s="25">
        <f t="shared" si="27"/>
        <v>0</v>
      </c>
      <c r="L141" s="27"/>
      <c r="M141" s="27"/>
      <c r="N141" s="27"/>
    </row>
    <row r="142" spans="1:14">
      <c r="A142" s="24" t="s">
        <v>27</v>
      </c>
      <c r="B142" s="25">
        <v>0</v>
      </c>
      <c r="C142" s="25">
        <v>0</v>
      </c>
      <c r="D142" s="25">
        <f t="shared" si="26"/>
        <v>0</v>
      </c>
      <c r="E142" s="25">
        <v>0</v>
      </c>
      <c r="F142" s="25">
        <v>0</v>
      </c>
      <c r="G142" s="25">
        <f t="shared" si="27"/>
        <v>0</v>
      </c>
      <c r="L142" s="27"/>
      <c r="M142" s="27"/>
      <c r="N142" s="27"/>
    </row>
    <row r="143" spans="1:14">
      <c r="A143" s="24" t="s">
        <v>26</v>
      </c>
      <c r="B143" s="25">
        <v>0</v>
      </c>
      <c r="C143" s="25">
        <v>10000</v>
      </c>
      <c r="D143" s="25">
        <f t="shared" si="26"/>
        <v>10000</v>
      </c>
      <c r="E143" s="25">
        <v>10000</v>
      </c>
      <c r="F143" s="25">
        <v>10000</v>
      </c>
      <c r="G143" s="25">
        <f t="shared" si="27"/>
        <v>0</v>
      </c>
      <c r="L143" s="27"/>
      <c r="M143" s="27"/>
      <c r="N143" s="27"/>
    </row>
    <row r="144" spans="1:14">
      <c r="A144" s="28" t="s">
        <v>25</v>
      </c>
      <c r="B144" s="25">
        <f>SUM(B145:B147)</f>
        <v>0</v>
      </c>
      <c r="C144" s="25">
        <v>0</v>
      </c>
      <c r="D144" s="25">
        <f>SUM(D145:D147)</f>
        <v>0</v>
      </c>
      <c r="E144" s="25">
        <f>SUM(E145:E147)</f>
        <v>0</v>
      </c>
      <c r="F144" s="25">
        <f>SUM(F145:F147)</f>
        <v>0</v>
      </c>
      <c r="G144" s="25">
        <f>SUM(G145:G147)</f>
        <v>0</v>
      </c>
      <c r="L144" s="27"/>
      <c r="M144" s="27"/>
      <c r="N144" s="27"/>
    </row>
    <row r="145" spans="1:14">
      <c r="A145" s="24" t="s">
        <v>24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25">
        <f>D145-E145</f>
        <v>0</v>
      </c>
      <c r="L145" s="27"/>
      <c r="M145" s="27"/>
      <c r="N145" s="27"/>
    </row>
    <row r="146" spans="1:14">
      <c r="A146" s="24" t="s">
        <v>23</v>
      </c>
      <c r="B146" s="25">
        <v>0</v>
      </c>
      <c r="C146" s="25">
        <v>0</v>
      </c>
      <c r="D146" s="25">
        <v>0</v>
      </c>
      <c r="E146" s="25">
        <v>0</v>
      </c>
      <c r="F146" s="25">
        <v>0</v>
      </c>
      <c r="G146" s="25">
        <f>D146-E146</f>
        <v>0</v>
      </c>
      <c r="L146" s="27"/>
      <c r="M146" s="27"/>
      <c r="N146" s="27"/>
    </row>
    <row r="147" spans="1:14">
      <c r="A147" s="24" t="s">
        <v>22</v>
      </c>
      <c r="B147" s="25"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f>D147-E147</f>
        <v>0</v>
      </c>
      <c r="L147" s="27"/>
      <c r="M147" s="27"/>
      <c r="N147" s="27"/>
    </row>
    <row r="148" spans="1:14">
      <c r="A148" s="28" t="s">
        <v>21</v>
      </c>
      <c r="B148" s="25">
        <f t="shared" ref="B148:G148" si="28">SUM(B149:B153,B155:B156)</f>
        <v>0</v>
      </c>
      <c r="C148" s="25">
        <f t="shared" si="28"/>
        <v>0</v>
      </c>
      <c r="D148" s="25">
        <f t="shared" si="28"/>
        <v>0</v>
      </c>
      <c r="E148" s="25">
        <f t="shared" si="28"/>
        <v>0</v>
      </c>
      <c r="F148" s="25">
        <f t="shared" si="28"/>
        <v>0</v>
      </c>
      <c r="G148" s="25">
        <f t="shared" si="28"/>
        <v>0</v>
      </c>
      <c r="L148" s="27"/>
      <c r="M148" s="27"/>
      <c r="N148" s="27"/>
    </row>
    <row r="149" spans="1:14">
      <c r="A149" s="24" t="s">
        <v>20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f t="shared" ref="G149:G156" si="29">D149-E149</f>
        <v>0</v>
      </c>
      <c r="L149" s="27"/>
      <c r="M149" s="27"/>
      <c r="N149" s="27"/>
    </row>
    <row r="150" spans="1:14">
      <c r="A150" s="24" t="s">
        <v>19</v>
      </c>
      <c r="B150" s="25">
        <v>0</v>
      </c>
      <c r="C150" s="25">
        <v>0</v>
      </c>
      <c r="D150" s="25">
        <v>0</v>
      </c>
      <c r="E150" s="25">
        <v>0</v>
      </c>
      <c r="F150" s="25">
        <v>0</v>
      </c>
      <c r="G150" s="25">
        <f t="shared" si="29"/>
        <v>0</v>
      </c>
      <c r="L150" s="27"/>
      <c r="M150" s="27"/>
      <c r="N150" s="27"/>
    </row>
    <row r="151" spans="1:14">
      <c r="A151" s="24" t="s">
        <v>18</v>
      </c>
      <c r="B151" s="25">
        <v>0</v>
      </c>
      <c r="C151" s="25">
        <v>0</v>
      </c>
      <c r="D151" s="25">
        <v>0</v>
      </c>
      <c r="E151" s="25">
        <v>0</v>
      </c>
      <c r="F151" s="25">
        <v>0</v>
      </c>
      <c r="G151" s="25">
        <f t="shared" si="29"/>
        <v>0</v>
      </c>
      <c r="L151" s="27"/>
      <c r="M151" s="27"/>
      <c r="N151" s="27"/>
    </row>
    <row r="152" spans="1:14">
      <c r="A152" s="24" t="s">
        <v>17</v>
      </c>
      <c r="B152" s="25">
        <v>0</v>
      </c>
      <c r="C152" s="25">
        <v>0</v>
      </c>
      <c r="D152" s="25">
        <v>0</v>
      </c>
      <c r="E152" s="25">
        <v>0</v>
      </c>
      <c r="F152" s="25">
        <v>0</v>
      </c>
      <c r="G152" s="25">
        <f t="shared" si="29"/>
        <v>0</v>
      </c>
      <c r="L152" s="27"/>
      <c r="M152" s="27"/>
      <c r="N152" s="27"/>
    </row>
    <row r="153" spans="1:14">
      <c r="A153" s="24" t="s">
        <v>16</v>
      </c>
      <c r="B153" s="25">
        <v>0</v>
      </c>
      <c r="C153" s="25">
        <v>0</v>
      </c>
      <c r="D153" s="25">
        <v>0</v>
      </c>
      <c r="E153" s="25">
        <v>0</v>
      </c>
      <c r="F153" s="25">
        <v>0</v>
      </c>
      <c r="G153" s="25">
        <f t="shared" si="29"/>
        <v>0</v>
      </c>
      <c r="L153" s="27"/>
      <c r="M153" s="27"/>
      <c r="N153" s="27"/>
    </row>
    <row r="154" spans="1:14">
      <c r="A154" s="24" t="s">
        <v>15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5">
        <f t="shared" si="29"/>
        <v>0</v>
      </c>
      <c r="L154" s="27"/>
      <c r="M154" s="27"/>
      <c r="N154" s="27"/>
    </row>
    <row r="155" spans="1:14">
      <c r="A155" s="24" t="s">
        <v>14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25">
        <f t="shared" si="29"/>
        <v>0</v>
      </c>
      <c r="L155" s="27"/>
      <c r="M155" s="27"/>
      <c r="N155" s="27"/>
    </row>
    <row r="156" spans="1:14">
      <c r="A156" s="24" t="s">
        <v>13</v>
      </c>
      <c r="B156" s="25">
        <v>0</v>
      </c>
      <c r="C156" s="25">
        <v>0</v>
      </c>
      <c r="D156" s="25">
        <v>0</v>
      </c>
      <c r="E156" s="25">
        <v>0</v>
      </c>
      <c r="F156" s="25">
        <v>0</v>
      </c>
      <c r="G156" s="25">
        <f t="shared" si="29"/>
        <v>0</v>
      </c>
      <c r="L156" s="27"/>
      <c r="M156" s="27"/>
      <c r="N156" s="27"/>
    </row>
    <row r="157" spans="1:14">
      <c r="A157" s="28" t="s">
        <v>12</v>
      </c>
      <c r="B157" s="25">
        <f t="shared" ref="B157:G157" si="30">SUM(B158:B160)</f>
        <v>0</v>
      </c>
      <c r="C157" s="25">
        <f t="shared" si="30"/>
        <v>0</v>
      </c>
      <c r="D157" s="25">
        <f t="shared" si="30"/>
        <v>0</v>
      </c>
      <c r="E157" s="25">
        <f t="shared" si="30"/>
        <v>0</v>
      </c>
      <c r="F157" s="25">
        <f t="shared" si="30"/>
        <v>0</v>
      </c>
      <c r="G157" s="25">
        <f t="shared" si="30"/>
        <v>0</v>
      </c>
      <c r="L157" s="27"/>
      <c r="M157" s="27"/>
      <c r="N157" s="27"/>
    </row>
    <row r="158" spans="1:14">
      <c r="A158" s="24" t="s">
        <v>11</v>
      </c>
      <c r="B158" s="25">
        <v>0</v>
      </c>
      <c r="C158" s="25">
        <v>0</v>
      </c>
      <c r="D158" s="25">
        <v>0</v>
      </c>
      <c r="E158" s="25">
        <v>0</v>
      </c>
      <c r="F158" s="25">
        <v>0</v>
      </c>
      <c r="G158" s="25">
        <f>D158-E158</f>
        <v>0</v>
      </c>
      <c r="L158" s="27"/>
      <c r="M158" s="27"/>
      <c r="N158" s="27"/>
    </row>
    <row r="159" spans="1:14">
      <c r="A159" s="24" t="s">
        <v>10</v>
      </c>
      <c r="B159" s="25">
        <v>0</v>
      </c>
      <c r="C159" s="25">
        <v>0</v>
      </c>
      <c r="D159" s="25">
        <v>0</v>
      </c>
      <c r="E159" s="25">
        <v>0</v>
      </c>
      <c r="F159" s="25">
        <v>0</v>
      </c>
      <c r="G159" s="25">
        <f>D159-E159</f>
        <v>0</v>
      </c>
      <c r="L159" s="27"/>
      <c r="M159" s="27"/>
      <c r="N159" s="27"/>
    </row>
    <row r="160" spans="1:14">
      <c r="A160" s="24" t="s">
        <v>9</v>
      </c>
      <c r="B160" s="25">
        <v>0</v>
      </c>
      <c r="C160" s="25">
        <v>0</v>
      </c>
      <c r="D160" s="25">
        <v>0</v>
      </c>
      <c r="E160" s="25">
        <v>0</v>
      </c>
      <c r="F160" s="25">
        <v>0</v>
      </c>
      <c r="G160" s="25">
        <f>D160-E160</f>
        <v>0</v>
      </c>
      <c r="L160" s="27"/>
      <c r="M160" s="27"/>
      <c r="N160" s="27"/>
    </row>
    <row r="161" spans="1:14">
      <c r="A161" s="28" t="s">
        <v>8</v>
      </c>
      <c r="B161" s="25">
        <f t="shared" ref="B161:G161" si="31">SUM(B162:B168)</f>
        <v>0</v>
      </c>
      <c r="C161" s="25">
        <f t="shared" si="31"/>
        <v>0</v>
      </c>
      <c r="D161" s="25">
        <f t="shared" si="31"/>
        <v>0</v>
      </c>
      <c r="E161" s="25">
        <f t="shared" si="31"/>
        <v>0</v>
      </c>
      <c r="F161" s="25">
        <f t="shared" si="31"/>
        <v>0</v>
      </c>
      <c r="G161" s="25">
        <f t="shared" si="31"/>
        <v>0</v>
      </c>
      <c r="L161" s="27"/>
      <c r="M161" s="27"/>
      <c r="N161" s="27"/>
    </row>
    <row r="162" spans="1:14">
      <c r="A162" s="24" t="s">
        <v>7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f t="shared" ref="G162:G168" si="32">D162-E162</f>
        <v>0</v>
      </c>
      <c r="L162" s="27"/>
      <c r="M162" s="27"/>
      <c r="N162" s="27"/>
    </row>
    <row r="163" spans="1:14">
      <c r="A163" s="9" t="s">
        <v>6</v>
      </c>
      <c r="B163" s="7">
        <v>0</v>
      </c>
      <c r="C163" s="7">
        <v>0</v>
      </c>
      <c r="D163" s="7">
        <v>0</v>
      </c>
      <c r="E163" s="7">
        <v>0</v>
      </c>
      <c r="F163" s="7">
        <v>0</v>
      </c>
      <c r="G163" s="7">
        <f t="shared" si="32"/>
        <v>0</v>
      </c>
    </row>
    <row r="164" spans="1:14">
      <c r="A164" s="9" t="s">
        <v>5</v>
      </c>
      <c r="B164" s="7">
        <v>0</v>
      </c>
      <c r="C164" s="7">
        <v>0</v>
      </c>
      <c r="D164" s="7">
        <v>0</v>
      </c>
      <c r="E164" s="7">
        <v>0</v>
      </c>
      <c r="F164" s="7">
        <v>0</v>
      </c>
      <c r="G164" s="7">
        <f t="shared" si="32"/>
        <v>0</v>
      </c>
    </row>
    <row r="165" spans="1:14">
      <c r="A165" s="8" t="s">
        <v>4</v>
      </c>
      <c r="B165" s="7">
        <v>0</v>
      </c>
      <c r="C165" s="7">
        <v>0</v>
      </c>
      <c r="D165" s="7">
        <v>0</v>
      </c>
      <c r="E165" s="7">
        <v>0</v>
      </c>
      <c r="F165" s="7">
        <v>0</v>
      </c>
      <c r="G165" s="7">
        <f t="shared" si="32"/>
        <v>0</v>
      </c>
    </row>
    <row r="166" spans="1:14">
      <c r="A166" s="9" t="s">
        <v>3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f t="shared" si="32"/>
        <v>0</v>
      </c>
    </row>
    <row r="167" spans="1:14">
      <c r="A167" s="9" t="s">
        <v>2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f t="shared" si="32"/>
        <v>0</v>
      </c>
    </row>
    <row r="168" spans="1:14">
      <c r="A168" s="9" t="s">
        <v>1</v>
      </c>
      <c r="B168" s="7">
        <v>0</v>
      </c>
      <c r="C168" s="7">
        <v>0</v>
      </c>
      <c r="D168" s="7">
        <v>0</v>
      </c>
      <c r="E168" s="7">
        <v>0</v>
      </c>
      <c r="F168" s="7">
        <v>0</v>
      </c>
      <c r="G168" s="7">
        <f t="shared" si="32"/>
        <v>0</v>
      </c>
    </row>
    <row r="169" spans="1:14">
      <c r="A169" s="8"/>
      <c r="B169" s="7">
        <v>0</v>
      </c>
      <c r="C169" s="7">
        <v>0</v>
      </c>
      <c r="D169" s="7">
        <v>0</v>
      </c>
      <c r="E169" s="7">
        <v>0</v>
      </c>
      <c r="F169" s="7">
        <v>0</v>
      </c>
      <c r="G169" s="6">
        <v>0</v>
      </c>
    </row>
    <row r="170" spans="1:14">
      <c r="A170" s="5" t="s">
        <v>0</v>
      </c>
      <c r="B170" s="4">
        <f t="shared" ref="B170:G170" si="33">B12+B94</f>
        <v>31266221858</v>
      </c>
      <c r="C170" s="4">
        <f t="shared" si="33"/>
        <v>3874906027.0599999</v>
      </c>
      <c r="D170" s="4">
        <f t="shared" si="33"/>
        <v>35141127885.059998</v>
      </c>
      <c r="E170" s="4">
        <f>E12+E94</f>
        <v>34855565633.149994</v>
      </c>
      <c r="F170" s="4">
        <f t="shared" si="33"/>
        <v>34855565633.179993</v>
      </c>
      <c r="G170" s="4">
        <f t="shared" si="33"/>
        <v>285562251.91000628</v>
      </c>
    </row>
    <row r="171" spans="1:14">
      <c r="A171" s="3"/>
      <c r="B171" s="2"/>
      <c r="C171" s="2"/>
      <c r="D171" s="2"/>
      <c r="E171" s="2"/>
      <c r="F171" s="2"/>
      <c r="G171" s="2"/>
    </row>
    <row r="174" spans="1:14">
      <c r="E174" s="29"/>
      <c r="F174" s="29"/>
    </row>
    <row r="175" spans="1:14">
      <c r="C175" s="29"/>
    </row>
    <row r="176" spans="1:14">
      <c r="F176" s="29"/>
    </row>
    <row r="179" spans="7:7">
      <c r="G179" s="1" t="s">
        <v>88</v>
      </c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12:G88 B91:G170" xr:uid="{00000000-0002-0000-0500-000000000000}">
      <formula1>-1.79769313486231E+100</formula1>
      <formula2>1.79769313486231E+100</formula2>
    </dataValidation>
  </dataValidations>
  <pageMargins left="0.43307086614173229" right="0.11811023622047245" top="0.74803149606299213" bottom="0.74803149606299213" header="0.31496062992125984" footer="0.31496062992125984"/>
  <pageSetup scale="37" fitToHeight="2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2025-01-27T14:43:58Z</cp:lastPrinted>
  <dcterms:created xsi:type="dcterms:W3CDTF">2023-04-19T18:36:34Z</dcterms:created>
  <dcterms:modified xsi:type="dcterms:W3CDTF">2025-01-27T14:48:05Z</dcterms:modified>
</cp:coreProperties>
</file>