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\Desktop\Cuenta Pública 2024\LDF\"/>
    </mc:Choice>
  </mc:AlternateContent>
  <xr:revisionPtr revIDLastSave="0" documentId="13_ncr:1_{D1545057-D2C4-4C9F-AFC6-F6840A3EC166}" xr6:coauthVersionLast="47" xr6:coauthVersionMax="47" xr10:uidLastSave="{00000000-0000-0000-0000-000000000000}"/>
  <bookViews>
    <workbookView xWindow="-120" yWindow="-120" windowWidth="29040" windowHeight="15720" xr2:uid="{5373D888-6852-4983-B7D8-E465559136DB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4" i="1" l="1"/>
  <c r="G129" i="1"/>
  <c r="G128" i="1"/>
  <c r="G125" i="1"/>
  <c r="F125" i="1"/>
  <c r="F128" i="1"/>
  <c r="D129" i="1"/>
  <c r="D45" i="1"/>
  <c r="F53" i="1" l="1"/>
  <c r="F138" i="1" l="1"/>
  <c r="F136" i="1"/>
  <c r="F46" i="1"/>
  <c r="F41" i="1" s="1"/>
  <c r="D128" i="1"/>
  <c r="B13" i="1"/>
  <c r="B12" i="1" s="1"/>
  <c r="B170" i="1" s="1"/>
  <c r="C13" i="1"/>
  <c r="D13" i="1"/>
  <c r="E13" i="1"/>
  <c r="F13" i="1"/>
  <c r="G14" i="1"/>
  <c r="G13" i="1" s="1"/>
  <c r="G15" i="1"/>
  <c r="G16" i="1"/>
  <c r="G17" i="1"/>
  <c r="G18" i="1"/>
  <c r="G19" i="1"/>
  <c r="G20" i="1"/>
  <c r="B21" i="1"/>
  <c r="C21" i="1"/>
  <c r="D21" i="1"/>
  <c r="E21" i="1"/>
  <c r="F21" i="1"/>
  <c r="G22" i="1"/>
  <c r="G21" i="1" s="1"/>
  <c r="G23" i="1"/>
  <c r="G24" i="1"/>
  <c r="G25" i="1"/>
  <c r="G26" i="1"/>
  <c r="G27" i="1"/>
  <c r="G28" i="1"/>
  <c r="G29" i="1"/>
  <c r="G30" i="1"/>
  <c r="B31" i="1"/>
  <c r="C31" i="1"/>
  <c r="D31" i="1"/>
  <c r="E31" i="1"/>
  <c r="F31" i="1"/>
  <c r="G32" i="1"/>
  <c r="G31" i="1" s="1"/>
  <c r="G33" i="1"/>
  <c r="G34" i="1"/>
  <c r="G35" i="1"/>
  <c r="G36" i="1"/>
  <c r="G37" i="1"/>
  <c r="G38" i="1"/>
  <c r="G39" i="1"/>
  <c r="G40" i="1"/>
  <c r="B41" i="1"/>
  <c r="C41" i="1"/>
  <c r="E41" i="1"/>
  <c r="D42" i="1"/>
  <c r="G42" i="1" s="1"/>
  <c r="G43" i="1"/>
  <c r="G44" i="1"/>
  <c r="G45" i="1"/>
  <c r="D46" i="1"/>
  <c r="G47" i="1"/>
  <c r="G48" i="1"/>
  <c r="G49" i="1"/>
  <c r="G50" i="1"/>
  <c r="B51" i="1"/>
  <c r="C51" i="1"/>
  <c r="D52" i="1"/>
  <c r="D53" i="1"/>
  <c r="G53" i="1" s="1"/>
  <c r="D54" i="1"/>
  <c r="G54" i="1"/>
  <c r="D55" i="1"/>
  <c r="G55" i="1" s="1"/>
  <c r="G56" i="1"/>
  <c r="G57" i="1"/>
  <c r="G58" i="1"/>
  <c r="G59" i="1"/>
  <c r="G60" i="1"/>
  <c r="B61" i="1"/>
  <c r="C61" i="1"/>
  <c r="D61" i="1"/>
  <c r="E61" i="1"/>
  <c r="F61" i="1"/>
  <c r="G61" i="1"/>
  <c r="G62" i="1"/>
  <c r="G63" i="1"/>
  <c r="G64" i="1"/>
  <c r="B65" i="1"/>
  <c r="C65" i="1"/>
  <c r="D65" i="1"/>
  <c r="E65" i="1"/>
  <c r="F65" i="1"/>
  <c r="G66" i="1"/>
  <c r="G65" i="1" s="1"/>
  <c r="G67" i="1"/>
  <c r="G68" i="1"/>
  <c r="G69" i="1"/>
  <c r="G70" i="1"/>
  <c r="G71" i="1"/>
  <c r="G72" i="1"/>
  <c r="G73" i="1"/>
  <c r="B74" i="1"/>
  <c r="C74" i="1"/>
  <c r="D74" i="1"/>
  <c r="E74" i="1"/>
  <c r="F74" i="1"/>
  <c r="G75" i="1"/>
  <c r="G74" i="1" s="1"/>
  <c r="G76" i="1"/>
  <c r="G77" i="1"/>
  <c r="B78" i="1"/>
  <c r="C78" i="1"/>
  <c r="D78" i="1"/>
  <c r="E78" i="1"/>
  <c r="F78" i="1"/>
  <c r="G79" i="1"/>
  <c r="G80" i="1"/>
  <c r="G81" i="1"/>
  <c r="G82" i="1"/>
  <c r="G78" i="1" s="1"/>
  <c r="G83" i="1"/>
  <c r="G84" i="1"/>
  <c r="G85" i="1"/>
  <c r="B96" i="1"/>
  <c r="C96" i="1"/>
  <c r="D96" i="1"/>
  <c r="E96" i="1"/>
  <c r="F96" i="1"/>
  <c r="G97" i="1"/>
  <c r="G96" i="1" s="1"/>
  <c r="G98" i="1"/>
  <c r="G99" i="1"/>
  <c r="G100" i="1"/>
  <c r="G101" i="1"/>
  <c r="G102" i="1"/>
  <c r="G103" i="1"/>
  <c r="B104" i="1"/>
  <c r="C104" i="1"/>
  <c r="D104" i="1"/>
  <c r="E104" i="1"/>
  <c r="F104" i="1"/>
  <c r="G105" i="1"/>
  <c r="G106" i="1"/>
  <c r="G107" i="1"/>
  <c r="G108" i="1"/>
  <c r="G104" i="1" s="1"/>
  <c r="G109" i="1"/>
  <c r="G110" i="1"/>
  <c r="G111" i="1"/>
  <c r="G112" i="1"/>
  <c r="G113" i="1"/>
  <c r="B114" i="1"/>
  <c r="C114" i="1"/>
  <c r="D114" i="1"/>
  <c r="E114" i="1"/>
  <c r="F114" i="1"/>
  <c r="G115" i="1"/>
  <c r="G114" i="1" s="1"/>
  <c r="G116" i="1"/>
  <c r="G117" i="1"/>
  <c r="G118" i="1"/>
  <c r="G119" i="1"/>
  <c r="G120" i="1"/>
  <c r="G121" i="1"/>
  <c r="G122" i="1"/>
  <c r="G123" i="1"/>
  <c r="B124" i="1"/>
  <c r="C124" i="1"/>
  <c r="D125" i="1"/>
  <c r="G126" i="1"/>
  <c r="G127" i="1"/>
  <c r="G130" i="1"/>
  <c r="G131" i="1"/>
  <c r="G132" i="1"/>
  <c r="G133" i="1"/>
  <c r="B134" i="1"/>
  <c r="C134" i="1"/>
  <c r="D135" i="1"/>
  <c r="G135" i="1" s="1"/>
  <c r="G136" i="1"/>
  <c r="D137" i="1"/>
  <c r="D138" i="1"/>
  <c r="G138" i="1" s="1"/>
  <c r="D139" i="1"/>
  <c r="G139" i="1" s="1"/>
  <c r="D140" i="1"/>
  <c r="G140" i="1" s="1"/>
  <c r="D141" i="1"/>
  <c r="G141" i="1" s="1"/>
  <c r="D142" i="1"/>
  <c r="G142" i="1"/>
  <c r="D143" i="1"/>
  <c r="G143" i="1" s="1"/>
  <c r="B144" i="1"/>
  <c r="D144" i="1"/>
  <c r="E144" i="1"/>
  <c r="F144" i="1"/>
  <c r="G145" i="1"/>
  <c r="G144" i="1" s="1"/>
  <c r="G146" i="1"/>
  <c r="G147" i="1"/>
  <c r="B148" i="1"/>
  <c r="C148" i="1"/>
  <c r="D148" i="1"/>
  <c r="E148" i="1"/>
  <c r="F148" i="1"/>
  <c r="G149" i="1"/>
  <c r="G148" i="1" s="1"/>
  <c r="G150" i="1"/>
  <c r="G151" i="1"/>
  <c r="G152" i="1"/>
  <c r="G153" i="1"/>
  <c r="G154" i="1"/>
  <c r="G155" i="1"/>
  <c r="G156" i="1"/>
  <c r="B157" i="1"/>
  <c r="B94" i="1" s="1"/>
  <c r="C157" i="1"/>
  <c r="D157" i="1"/>
  <c r="E157" i="1"/>
  <c r="F157" i="1"/>
  <c r="G158" i="1"/>
  <c r="G157" i="1" s="1"/>
  <c r="G159" i="1"/>
  <c r="G160" i="1"/>
  <c r="B161" i="1"/>
  <c r="C161" i="1"/>
  <c r="D161" i="1"/>
  <c r="E161" i="1"/>
  <c r="F161" i="1"/>
  <c r="G162" i="1"/>
  <c r="G161" i="1" s="1"/>
  <c r="G163" i="1"/>
  <c r="G164" i="1"/>
  <c r="G165" i="1"/>
  <c r="G166" i="1"/>
  <c r="G167" i="1"/>
  <c r="G168" i="1"/>
  <c r="E137" i="1" l="1"/>
  <c r="F124" i="1"/>
  <c r="E124" i="1"/>
  <c r="G46" i="1"/>
  <c r="C94" i="1"/>
  <c r="D51" i="1"/>
  <c r="C12" i="1"/>
  <c r="D41" i="1"/>
  <c r="G41" i="1"/>
  <c r="D134" i="1"/>
  <c r="D124" i="1"/>
  <c r="F137" i="1" l="1"/>
  <c r="F134" i="1" s="1"/>
  <c r="F94" i="1" s="1"/>
  <c r="E134" i="1"/>
  <c r="E94" i="1" s="1"/>
  <c r="G137" i="1"/>
  <c r="G134" i="1" s="1"/>
  <c r="G94" i="1" s="1"/>
  <c r="F52" i="1"/>
  <c r="F51" i="1" s="1"/>
  <c r="F12" i="1" s="1"/>
  <c r="E51" i="1"/>
  <c r="E12" i="1" s="1"/>
  <c r="G52" i="1"/>
  <c r="G51" i="1" s="1"/>
  <c r="G12" i="1" s="1"/>
  <c r="D94" i="1"/>
  <c r="C170" i="1"/>
  <c r="D12" i="1"/>
  <c r="E170" i="1" l="1"/>
  <c r="F170" i="1"/>
  <c r="D170" i="1"/>
  <c r="G170" i="1"/>
</calcChain>
</file>

<file path=xl/sharedStrings.xml><?xml version="1.0" encoding="utf-8"?>
<sst xmlns="http://schemas.openxmlformats.org/spreadsheetml/2006/main" count="170" uniqueCount="89">
  <si>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</si>
  <si>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</si>
  <si>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</si>
  <si>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</si>
  <si>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</si>
  <si>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</si>
  <si>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</si>
  <si>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</si>
  <si>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</si>
  <si>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</si>
  <si>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</si>
  <si>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</si>
  <si>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</si>
  <si>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</si>
  <si>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</si>
  <si>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</si>
  <si>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</si>
  <si>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</si>
  <si>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</si>
  <si>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</si>
  <si>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</si>
  <si>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</si>
  <si>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</si>
  <si>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</si>
  <si>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</si>
  <si>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</si>
  <si>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</si>
  <si>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</si>
  <si>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</si>
  <si>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</si>
  <si>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</si>
  <si>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</si>
  <si>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</si>
  <si>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</si>
  <si>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</si>
  <si>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</si>
  <si>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</si>
  <si>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</si>
  <si>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</si>
  <si>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</si>
  <si>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</si>
  <si>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</si>
  <si>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</si>
  <si>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</si>
  <si>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</si>
  <si>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</si>
  <si>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</si>
  <si>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</si>
  <si>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</si>
  <si>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</si>
  <si>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</si>
  <si>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</si>
  <si>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</si>
  <si>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</si>
  <si>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</si>
  <si>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</si>
  <si>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</si>
  <si>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</si>
  <si>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</si>
  <si>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</si>
  <si>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</si>
  <si>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</si>
  <si>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</si>
  <si>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</si>
  <si>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</si>
  <si>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</si>
  <si>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</si>
  <si>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</si>
  <si>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</si>
  <si>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</si>
  <si>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</si>
  <si>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</si>
  <si>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</si>
  <si>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</si>
  <si>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</si>
  <si>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</si>
  <si>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</si>
  <si>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</si>
  <si>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</si>
  <si>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</si>
  <si>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</si>
  <si>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serrat mediu"/>
      </rPr>
      <t xml:space="preserve"> </t>
    </r>
  </si>
  <si>
    <t xml:space="preserve">Concepto </t>
  </si>
  <si>
    <t>I. Gasto No Etiquetado (I=A+B+C+D+E+F+G+H+I)</t>
  </si>
  <si>
    <t xml:space="preserve">(PESOS) </t>
  </si>
  <si>
    <t xml:space="preserve">Clasificación por Objeto del Gasto (Capítulo y Concepto) </t>
  </si>
  <si>
    <t xml:space="preserve">Estado Analítico del Ejercicio del Presupuesto de Egresos Detallado - LDF </t>
  </si>
  <si>
    <t>INSTITUTO ESTATAL DE EDUCACIÓN PÚBLICA DE OAXACA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</si>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</sst>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4"/>
      <name val="Monserrat mediu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indent="3"/>
    </xf>
    <xf numFmtId="0" fontId="1" fillId="2" borderId="2" xfId="0" applyFont="1" applyFill="1" applyBorder="1" applyAlignment="1">
      <alignment horizontal="left" vertical="center" indent="3"/>
    </xf>
    <xf numFmtId="0" fontId="1" fillId="2" borderId="2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3"/>
    </xf>
    <xf numFmtId="0" fontId="2" fillId="3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3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3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 indent="3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43" fontId="1" fillId="0" borderId="0" xfId="1" applyFont="1"/>
    <xf numFmtId="43" fontId="1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558800</xdr:colOff>
      <xdr:row>0</xdr:row>
      <xdr:rowOff>76200</xdr:rowOff>
    </xdr:from>
    <xdr:ext cx="4121253" cy="865707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606800" y="76200"/>
          <a:ext cx="4121253" cy="8657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A948-C596-4B64-AF94-AF5897FA9F47}">
  <dimension ref="A2:M171"/>
  <sheetViews>
    <sheetView showGridLines="0" tabSelected="1" topLeftCell="A28" zoomScale="75" zoomScaleNormal="75" workbookViewId="0">
      <selection activeCell="F183" sqref="F183"/>
    </sheetView>
  </sheetViews>
  <sheetFormatPr baseColWidth="10" defaultRowHeight="20.25"/>
  <cols>
    <col min="1" max="1" width="109.7109375" style="1" customWidth="1"/>
    <col min="2" max="2" width="25.28515625" style="1" customWidth="1"/>
    <col min="3" max="3" width="26.28515625" style="1" customWidth="1"/>
    <col min="4" max="4" width="24.5703125" style="1" customWidth="1"/>
    <col min="5" max="5" width="23" style="1" customWidth="1"/>
    <col min="6" max="6" width="23.5703125" style="1" customWidth="1"/>
    <col min="7" max="7" width="24.5703125" style="1" customWidth="1"/>
    <col min="8" max="10" width="11.42578125" style="1"/>
    <col min="11" max="11" width="29.42578125" style="42" bestFit="1" customWidth="1"/>
    <col min="12" max="12" width="25.140625" style="42" bestFit="1" customWidth="1"/>
    <col min="13" max="13" width="11.42578125" style="42"/>
    <col min="14" max="16384" width="11.42578125" style="1"/>
  </cols>
  <sheetData>
    <row r="2" spans="1:7" ht="61.9" customHeight="1">
      <c r="A2" s="32"/>
      <c r="B2" s="32"/>
      <c r="C2" s="32"/>
      <c r="D2" s="22"/>
      <c r="E2" s="22"/>
      <c r="F2" s="22"/>
      <c r="G2" s="23"/>
    </row>
    <row r="3" spans="1:7" ht="14.45" customHeight="1">
      <c r="A3" s="22"/>
    </row>
    <row r="4" spans="1:7">
      <c r="A4" s="33" t="s">
        <v>87</v>
      </c>
      <c r="B4" s="34"/>
      <c r="C4" s="34"/>
      <c r="D4" s="34"/>
      <c r="E4" s="34"/>
      <c r="F4" s="34"/>
      <c r="G4" s="35"/>
    </row>
    <row r="5" spans="1:7">
      <c r="A5" s="36" t="s">
        <v>86</v>
      </c>
      <c r="B5" s="37"/>
      <c r="C5" s="37"/>
      <c r="D5" s="37"/>
      <c r="E5" s="37"/>
      <c r="F5" s="37"/>
      <c r="G5" s="38"/>
    </row>
    <row r="6" spans="1:7">
      <c r="A6" s="36" t="s">
        <v>85</v>
      </c>
      <c r="B6" s="37"/>
      <c r="C6" s="37"/>
      <c r="D6" s="37"/>
      <c r="E6" s="37"/>
      <c r="F6" s="37"/>
      <c r="G6" s="38"/>
    </row>
    <row r="7" spans="1:7">
      <c r="A7" s="36" t="s">
        <v>88</v>
      </c>
      <c r="B7" s="37"/>
      <c r="C7" s="37"/>
      <c r="D7" s="37"/>
      <c r="E7" s="37"/>
      <c r="F7" s="37"/>
      <c r="G7" s="38"/>
    </row>
    <row r="8" spans="1:7">
      <c r="A8" s="29" t="s">
        <v>84</v>
      </c>
      <c r="B8" s="30"/>
      <c r="C8" s="30"/>
      <c r="D8" s="30"/>
      <c r="E8" s="30"/>
      <c r="F8" s="30"/>
      <c r="G8" s="31"/>
    </row>
    <row r="9" spans="1:7" ht="14.45" customHeight="1">
      <c r="A9" s="24" t="s">
        <v>82</v>
      </c>
      <c r="B9" s="26" t="s">
        <v>81</v>
      </c>
      <c r="C9" s="27"/>
      <c r="D9" s="27"/>
      <c r="E9" s="27"/>
      <c r="F9" s="28"/>
      <c r="G9" s="24" t="s">
        <v>80</v>
      </c>
    </row>
    <row r="10" spans="1:7" ht="40.5">
      <c r="A10" s="25"/>
      <c r="B10" s="12" t="s">
        <v>79</v>
      </c>
      <c r="C10" s="12" t="s">
        <v>78</v>
      </c>
      <c r="D10" s="12" t="s">
        <v>77</v>
      </c>
      <c r="E10" s="12" t="s">
        <v>76</v>
      </c>
      <c r="F10" s="12" t="s">
        <v>75</v>
      </c>
      <c r="G10" s="25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1" t="s">
        <v>83</v>
      </c>
      <c r="B12" s="4">
        <f t="shared" ref="B12:G12" si="0">SUM(B13,B21,B31,B41,B51,B61,B65,B74,B78)</f>
        <v>140000000</v>
      </c>
      <c r="C12" s="4">
        <f t="shared" si="0"/>
        <v>304224814</v>
      </c>
      <c r="D12" s="4">
        <f t="shared" si="0"/>
        <v>444224814</v>
      </c>
      <c r="E12" s="4">
        <f t="shared" si="0"/>
        <v>370975363.46999997</v>
      </c>
      <c r="F12" s="4">
        <f t="shared" si="0"/>
        <v>301767919.46999997</v>
      </c>
      <c r="G12" s="4">
        <f t="shared" si="0"/>
        <v>73249450.529999986</v>
      </c>
    </row>
    <row r="13" spans="1:7">
      <c r="A13" s="9" t="s">
        <v>73</v>
      </c>
      <c r="B13" s="7">
        <f t="shared" ref="B13:G13" si="1">SUM(B14:B20)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7">
      <c r="A14" s="9" t="s">
        <v>72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 t="shared" ref="G14:G20" si="2">D14-E14</f>
        <v>0</v>
      </c>
    </row>
    <row r="15" spans="1:7">
      <c r="A15" s="9" t="s">
        <v>71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 t="shared" si="2"/>
        <v>0</v>
      </c>
    </row>
    <row r="16" spans="1:7">
      <c r="A16" s="9" t="s">
        <v>70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 t="shared" si="2"/>
        <v>0</v>
      </c>
    </row>
    <row r="17" spans="1:7">
      <c r="A17" s="9" t="s">
        <v>69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 t="shared" si="2"/>
        <v>0</v>
      </c>
    </row>
    <row r="18" spans="1:7">
      <c r="A18" s="9" t="s">
        <v>68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 t="shared" si="2"/>
        <v>0</v>
      </c>
    </row>
    <row r="19" spans="1:7">
      <c r="A19" s="9" t="s">
        <v>67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 t="shared" si="2"/>
        <v>0</v>
      </c>
    </row>
    <row r="20" spans="1:7">
      <c r="A20" s="9" t="s">
        <v>66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 t="shared" si="2"/>
        <v>0</v>
      </c>
    </row>
    <row r="21" spans="1:7">
      <c r="A21" s="10" t="s">
        <v>65</v>
      </c>
      <c r="B21" s="7">
        <f t="shared" ref="B21:G21" si="3">SUM(B22:B30)</f>
        <v>0</v>
      </c>
      <c r="C21" s="7">
        <f t="shared" si="3"/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</row>
    <row r="22" spans="1:7">
      <c r="A22" s="9" t="s">
        <v>64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 t="shared" ref="G22:G30" si="4">D22-E22</f>
        <v>0</v>
      </c>
    </row>
    <row r="23" spans="1:7">
      <c r="A23" s="9" t="s">
        <v>63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 t="shared" si="4"/>
        <v>0</v>
      </c>
    </row>
    <row r="24" spans="1:7">
      <c r="A24" s="9" t="s">
        <v>62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f t="shared" si="4"/>
        <v>0</v>
      </c>
    </row>
    <row r="25" spans="1:7">
      <c r="A25" s="9" t="s">
        <v>61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 t="shared" si="4"/>
        <v>0</v>
      </c>
    </row>
    <row r="26" spans="1:7">
      <c r="A26" s="9" t="s">
        <v>60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 t="shared" si="4"/>
        <v>0</v>
      </c>
    </row>
    <row r="27" spans="1:7">
      <c r="A27" s="9" t="s">
        <v>59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 t="shared" si="4"/>
        <v>0</v>
      </c>
    </row>
    <row r="28" spans="1:7">
      <c r="A28" s="9" t="s">
        <v>58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f t="shared" si="4"/>
        <v>0</v>
      </c>
    </row>
    <row r="29" spans="1:7">
      <c r="A29" s="9" t="s">
        <v>57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 t="shared" si="4"/>
        <v>0</v>
      </c>
    </row>
    <row r="30" spans="1:7">
      <c r="A30" s="9" t="s">
        <v>56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 t="shared" si="4"/>
        <v>0</v>
      </c>
    </row>
    <row r="31" spans="1:7">
      <c r="A31" s="10" t="s">
        <v>55</v>
      </c>
      <c r="B31" s="7">
        <f t="shared" ref="B31:G31" si="5">SUM(B32:B40)</f>
        <v>0</v>
      </c>
      <c r="C31" s="7">
        <f t="shared" si="5"/>
        <v>0</v>
      </c>
      <c r="D31" s="7">
        <f t="shared" si="5"/>
        <v>0</v>
      </c>
      <c r="E31" s="7">
        <f t="shared" si="5"/>
        <v>0</v>
      </c>
      <c r="F31" s="7">
        <f t="shared" si="5"/>
        <v>0</v>
      </c>
      <c r="G31" s="7">
        <f t="shared" si="5"/>
        <v>0</v>
      </c>
    </row>
    <row r="32" spans="1:7">
      <c r="A32" s="9" t="s">
        <v>54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f t="shared" ref="G32:G40" si="6">D32-E32</f>
        <v>0</v>
      </c>
    </row>
    <row r="33" spans="1:13">
      <c r="A33" s="9" t="s">
        <v>53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f t="shared" si="6"/>
        <v>0</v>
      </c>
    </row>
    <row r="34" spans="1:13">
      <c r="A34" s="9" t="s">
        <v>52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f t="shared" si="6"/>
        <v>0</v>
      </c>
    </row>
    <row r="35" spans="1:13">
      <c r="A35" s="9" t="s">
        <v>51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f t="shared" si="6"/>
        <v>0</v>
      </c>
    </row>
    <row r="36" spans="1:13">
      <c r="A36" s="9" t="s">
        <v>50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 t="shared" si="6"/>
        <v>0</v>
      </c>
    </row>
    <row r="37" spans="1:13">
      <c r="A37" s="9" t="s">
        <v>49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f t="shared" si="6"/>
        <v>0</v>
      </c>
    </row>
    <row r="38" spans="1:13">
      <c r="A38" s="9" t="s">
        <v>48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f t="shared" si="6"/>
        <v>0</v>
      </c>
    </row>
    <row r="39" spans="1:13">
      <c r="A39" s="9" t="s">
        <v>47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 t="shared" si="6"/>
        <v>0</v>
      </c>
    </row>
    <row r="40" spans="1:13">
      <c r="A40" s="9" t="s">
        <v>46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 t="shared" si="6"/>
        <v>0</v>
      </c>
    </row>
    <row r="41" spans="1:13">
      <c r="A41" s="10" t="s">
        <v>45</v>
      </c>
      <c r="B41" s="7">
        <f t="shared" ref="B41:G41" si="7">SUM(B42:B50)</f>
        <v>90000000</v>
      </c>
      <c r="C41" s="7">
        <f t="shared" si="7"/>
        <v>342658814</v>
      </c>
      <c r="D41" s="7">
        <f t="shared" si="7"/>
        <v>432658814</v>
      </c>
      <c r="E41" s="7">
        <f t="shared" si="7"/>
        <v>370727366.51999998</v>
      </c>
      <c r="F41" s="7">
        <f t="shared" si="7"/>
        <v>301519922.51999998</v>
      </c>
      <c r="G41" s="7">
        <f t="shared" si="7"/>
        <v>61931447.479999989</v>
      </c>
    </row>
    <row r="42" spans="1:13" s="41" customFormat="1">
      <c r="A42" s="39" t="s">
        <v>44</v>
      </c>
      <c r="B42" s="40">
        <v>90000000</v>
      </c>
      <c r="C42" s="40">
        <v>161700000</v>
      </c>
      <c r="D42" s="40">
        <f>+C42+B42</f>
        <v>251700000</v>
      </c>
      <c r="E42" s="40">
        <v>239768552.52000001</v>
      </c>
      <c r="F42" s="40">
        <v>238399052.52000001</v>
      </c>
      <c r="G42" s="40">
        <f t="shared" ref="G42:G50" si="8">D42-E42</f>
        <v>11931447.479999989</v>
      </c>
      <c r="K42" s="43"/>
      <c r="L42" s="43"/>
      <c r="M42" s="43"/>
    </row>
    <row r="43" spans="1:13" s="41" customFormat="1">
      <c r="A43" s="39" t="s">
        <v>43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0">
        <f t="shared" si="8"/>
        <v>0</v>
      </c>
      <c r="K43" s="43"/>
      <c r="L43" s="43"/>
      <c r="M43" s="43"/>
    </row>
    <row r="44" spans="1:13" s="41" customFormat="1">
      <c r="A44" s="39" t="s">
        <v>42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40">
        <f t="shared" si="8"/>
        <v>0</v>
      </c>
      <c r="K44" s="43"/>
      <c r="L44" s="43"/>
      <c r="M44" s="43"/>
    </row>
    <row r="45" spans="1:13" s="41" customFormat="1">
      <c r="A45" s="39" t="s">
        <v>41</v>
      </c>
      <c r="B45" s="40">
        <v>0</v>
      </c>
      <c r="C45" s="40">
        <v>130958814</v>
      </c>
      <c r="D45" s="40">
        <f>+C45</f>
        <v>130958814</v>
      </c>
      <c r="E45" s="40">
        <v>130958814</v>
      </c>
      <c r="F45" s="40">
        <v>63120870</v>
      </c>
      <c r="G45" s="40">
        <f t="shared" si="8"/>
        <v>0</v>
      </c>
      <c r="K45" s="43"/>
      <c r="L45" s="43"/>
      <c r="M45" s="43"/>
    </row>
    <row r="46" spans="1:13" s="41" customFormat="1">
      <c r="A46" s="39" t="s">
        <v>40</v>
      </c>
      <c r="B46" s="40">
        <v>0</v>
      </c>
      <c r="C46" s="40">
        <v>50000000</v>
      </c>
      <c r="D46" s="40">
        <f>+C46</f>
        <v>50000000</v>
      </c>
      <c r="E46" s="40">
        <v>0</v>
      </c>
      <c r="F46" s="40">
        <f>+E46</f>
        <v>0</v>
      </c>
      <c r="G46" s="40">
        <f t="shared" si="8"/>
        <v>50000000</v>
      </c>
      <c r="K46" s="43"/>
      <c r="L46" s="43"/>
      <c r="M46" s="43"/>
    </row>
    <row r="47" spans="1:13" s="41" customFormat="1">
      <c r="A47" s="39" t="s">
        <v>39</v>
      </c>
      <c r="B47" s="40">
        <v>0</v>
      </c>
      <c r="C47" s="40">
        <v>0</v>
      </c>
      <c r="D47" s="40">
        <v>0</v>
      </c>
      <c r="E47" s="40">
        <v>0</v>
      </c>
      <c r="F47" s="40">
        <v>0</v>
      </c>
      <c r="G47" s="40">
        <f t="shared" si="8"/>
        <v>0</v>
      </c>
      <c r="K47" s="43"/>
      <c r="L47" s="43"/>
      <c r="M47" s="43"/>
    </row>
    <row r="48" spans="1:13" s="41" customFormat="1">
      <c r="A48" s="39" t="s">
        <v>38</v>
      </c>
      <c r="B48" s="40">
        <v>0</v>
      </c>
      <c r="C48" s="40">
        <v>0</v>
      </c>
      <c r="D48" s="40">
        <v>0</v>
      </c>
      <c r="E48" s="40">
        <v>0</v>
      </c>
      <c r="F48" s="40">
        <v>0</v>
      </c>
      <c r="G48" s="40">
        <f t="shared" si="8"/>
        <v>0</v>
      </c>
      <c r="K48" s="43"/>
      <c r="L48" s="43"/>
      <c r="M48" s="43"/>
    </row>
    <row r="49" spans="1:7">
      <c r="A49" s="9" t="s">
        <v>37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 t="shared" si="8"/>
        <v>0</v>
      </c>
    </row>
    <row r="50" spans="1:7">
      <c r="A50" s="9" t="s">
        <v>36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 t="shared" si="8"/>
        <v>0</v>
      </c>
    </row>
    <row r="51" spans="1:7">
      <c r="A51" s="10" t="s">
        <v>35</v>
      </c>
      <c r="B51" s="7">
        <f>SUM(B52:B60)</f>
        <v>50000000</v>
      </c>
      <c r="C51" s="7">
        <f>SUM(C52:C60)</f>
        <v>-38434000</v>
      </c>
      <c r="D51" s="7">
        <f>+B51+C51</f>
        <v>11566000</v>
      </c>
      <c r="E51" s="7">
        <f>SUM(E52:E60)</f>
        <v>247996.95</v>
      </c>
      <c r="F51" s="7">
        <f>SUM(F52:F60)</f>
        <v>247996.95</v>
      </c>
      <c r="G51" s="7">
        <f>SUM(G52:G60)</f>
        <v>11318003.050000001</v>
      </c>
    </row>
    <row r="52" spans="1:7">
      <c r="A52" s="9" t="s">
        <v>34</v>
      </c>
      <c r="B52" s="7">
        <v>15000000</v>
      </c>
      <c r="C52" s="7">
        <v>-10200000</v>
      </c>
      <c r="D52" s="7">
        <f>+B52+C52</f>
        <v>4800000</v>
      </c>
      <c r="E52" s="7">
        <v>40688.980000000003</v>
      </c>
      <c r="F52" s="7">
        <f>+E52</f>
        <v>40688.980000000003</v>
      </c>
      <c r="G52" s="7">
        <f t="shared" ref="G52:G60" si="9">D52-E52</f>
        <v>4759311.0199999996</v>
      </c>
    </row>
    <row r="53" spans="1:7">
      <c r="A53" s="9" t="s">
        <v>33</v>
      </c>
      <c r="B53" s="7">
        <v>35000000</v>
      </c>
      <c r="C53" s="7">
        <v>-33234000</v>
      </c>
      <c r="D53" s="7">
        <f>+B53+C53</f>
        <v>1766000</v>
      </c>
      <c r="E53" s="7">
        <v>207307.97</v>
      </c>
      <c r="F53" s="7">
        <f>+E53</f>
        <v>207307.97</v>
      </c>
      <c r="G53" s="7">
        <f t="shared" si="9"/>
        <v>1558692.03</v>
      </c>
    </row>
    <row r="54" spans="1:7">
      <c r="A54" s="9" t="s">
        <v>32</v>
      </c>
      <c r="B54" s="7">
        <v>0</v>
      </c>
      <c r="C54" s="7">
        <v>0</v>
      </c>
      <c r="D54" s="7">
        <f>+B54+C54</f>
        <v>0</v>
      </c>
      <c r="E54" s="7">
        <v>0</v>
      </c>
      <c r="F54" s="7">
        <v>0</v>
      </c>
      <c r="G54" s="7">
        <f t="shared" si="9"/>
        <v>0</v>
      </c>
    </row>
    <row r="55" spans="1:7">
      <c r="A55" s="9" t="s">
        <v>31</v>
      </c>
      <c r="B55" s="7">
        <v>0</v>
      </c>
      <c r="C55" s="7">
        <v>5000000</v>
      </c>
      <c r="D55" s="7">
        <f>+B55+C55</f>
        <v>5000000</v>
      </c>
      <c r="E55" s="7">
        <v>0</v>
      </c>
      <c r="F55" s="7">
        <v>0</v>
      </c>
      <c r="G55" s="7">
        <f t="shared" si="9"/>
        <v>5000000</v>
      </c>
    </row>
    <row r="56" spans="1:7">
      <c r="A56" s="9" t="s">
        <v>30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f t="shared" si="9"/>
        <v>0</v>
      </c>
    </row>
    <row r="57" spans="1:7">
      <c r="A57" s="9" t="s">
        <v>29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f t="shared" si="9"/>
        <v>0</v>
      </c>
    </row>
    <row r="58" spans="1:7">
      <c r="A58" s="9" t="s">
        <v>28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f t="shared" si="9"/>
        <v>0</v>
      </c>
    </row>
    <row r="59" spans="1:7">
      <c r="A59" s="9" t="s">
        <v>27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f t="shared" si="9"/>
        <v>0</v>
      </c>
    </row>
    <row r="60" spans="1:7">
      <c r="A60" s="9" t="s">
        <v>26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 t="shared" si="9"/>
        <v>0</v>
      </c>
    </row>
    <row r="61" spans="1:7">
      <c r="A61" s="10" t="s">
        <v>25</v>
      </c>
      <c r="B61" s="7">
        <f t="shared" ref="B61:G61" si="10">SUM(B62:B64)</f>
        <v>0</v>
      </c>
      <c r="C61" s="7">
        <f t="shared" si="10"/>
        <v>0</v>
      </c>
      <c r="D61" s="7">
        <f t="shared" si="10"/>
        <v>0</v>
      </c>
      <c r="E61" s="7">
        <f t="shared" si="10"/>
        <v>0</v>
      </c>
      <c r="F61" s="7">
        <f t="shared" si="10"/>
        <v>0</v>
      </c>
      <c r="G61" s="7">
        <f t="shared" si="10"/>
        <v>0</v>
      </c>
    </row>
    <row r="62" spans="1:7">
      <c r="A62" s="9" t="s">
        <v>24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f>D62-E62</f>
        <v>0</v>
      </c>
    </row>
    <row r="63" spans="1:7">
      <c r="A63" s="9" t="s">
        <v>23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f>D63-E63</f>
        <v>0</v>
      </c>
    </row>
    <row r="64" spans="1:7">
      <c r="A64" s="9" t="s">
        <v>22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f>D64-E64</f>
        <v>0</v>
      </c>
    </row>
    <row r="65" spans="1:7">
      <c r="A65" s="10" t="s">
        <v>21</v>
      </c>
      <c r="B65" s="7">
        <f t="shared" ref="B65:G65" si="11">SUM(B66:B70,B72:B73)</f>
        <v>0</v>
      </c>
      <c r="C65" s="7">
        <f t="shared" si="11"/>
        <v>0</v>
      </c>
      <c r="D65" s="7">
        <f t="shared" si="11"/>
        <v>0</v>
      </c>
      <c r="E65" s="7">
        <f t="shared" si="11"/>
        <v>0</v>
      </c>
      <c r="F65" s="7">
        <f t="shared" si="11"/>
        <v>0</v>
      </c>
      <c r="G65" s="7">
        <f t="shared" si="11"/>
        <v>0</v>
      </c>
    </row>
    <row r="66" spans="1:7">
      <c r="A66" s="9" t="s">
        <v>20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f t="shared" ref="G66:G73" si="12">D66-E66</f>
        <v>0</v>
      </c>
    </row>
    <row r="67" spans="1:7">
      <c r="A67" s="9" t="s">
        <v>19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f t="shared" si="12"/>
        <v>0</v>
      </c>
    </row>
    <row r="68" spans="1:7">
      <c r="A68" s="9" t="s">
        <v>18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 t="shared" si="12"/>
        <v>0</v>
      </c>
    </row>
    <row r="69" spans="1:7">
      <c r="A69" s="9" t="s">
        <v>17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f t="shared" si="12"/>
        <v>0</v>
      </c>
    </row>
    <row r="70" spans="1:7">
      <c r="A70" s="9" t="s">
        <v>16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f t="shared" si="12"/>
        <v>0</v>
      </c>
    </row>
    <row r="71" spans="1:7">
      <c r="A71" s="9" t="s">
        <v>15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f t="shared" si="12"/>
        <v>0</v>
      </c>
    </row>
    <row r="72" spans="1:7">
      <c r="A72" s="9" t="s">
        <v>14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f t="shared" si="12"/>
        <v>0</v>
      </c>
    </row>
    <row r="73" spans="1:7">
      <c r="A73" s="9" t="s">
        <v>13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 t="shared" si="12"/>
        <v>0</v>
      </c>
    </row>
    <row r="74" spans="1:7">
      <c r="A74" s="10" t="s">
        <v>12</v>
      </c>
      <c r="B74" s="7">
        <f t="shared" ref="B74:G74" si="13">SUM(B75:B77)</f>
        <v>0</v>
      </c>
      <c r="C74" s="7">
        <f t="shared" si="13"/>
        <v>0</v>
      </c>
      <c r="D74" s="7">
        <f t="shared" si="13"/>
        <v>0</v>
      </c>
      <c r="E74" s="7">
        <f t="shared" si="13"/>
        <v>0</v>
      </c>
      <c r="F74" s="7">
        <f t="shared" si="13"/>
        <v>0</v>
      </c>
      <c r="G74" s="7">
        <f t="shared" si="13"/>
        <v>0</v>
      </c>
    </row>
    <row r="75" spans="1:7">
      <c r="A75" s="9" t="s">
        <v>11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f>D75-E75</f>
        <v>0</v>
      </c>
    </row>
    <row r="76" spans="1:7">
      <c r="A76" s="9" t="s">
        <v>10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f>D76-E76</f>
        <v>0</v>
      </c>
    </row>
    <row r="77" spans="1:7">
      <c r="A77" s="9" t="s">
        <v>9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f>D77-E77</f>
        <v>0</v>
      </c>
    </row>
    <row r="78" spans="1:7">
      <c r="A78" s="10" t="s">
        <v>8</v>
      </c>
      <c r="B78" s="7">
        <f t="shared" ref="B78:G78" si="14">SUM(B79:B85)</f>
        <v>0</v>
      </c>
      <c r="C78" s="7">
        <f t="shared" si="14"/>
        <v>0</v>
      </c>
      <c r="D78" s="7">
        <f t="shared" si="14"/>
        <v>0</v>
      </c>
      <c r="E78" s="7">
        <f t="shared" si="14"/>
        <v>0</v>
      </c>
      <c r="F78" s="7">
        <f t="shared" si="14"/>
        <v>0</v>
      </c>
      <c r="G78" s="7">
        <f t="shared" si="14"/>
        <v>0</v>
      </c>
    </row>
    <row r="79" spans="1:7">
      <c r="A79" s="9" t="s">
        <v>7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f t="shared" ref="G79:G85" si="15">D79-E79</f>
        <v>0</v>
      </c>
    </row>
    <row r="80" spans="1:7">
      <c r="A80" s="9" t="s">
        <v>6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f t="shared" si="15"/>
        <v>0</v>
      </c>
    </row>
    <row r="81" spans="1:7">
      <c r="A81" s="9" t="s">
        <v>5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f t="shared" si="15"/>
        <v>0</v>
      </c>
    </row>
    <row r="82" spans="1:7">
      <c r="A82" s="9" t="s">
        <v>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f t="shared" si="15"/>
        <v>0</v>
      </c>
    </row>
    <row r="83" spans="1:7">
      <c r="A83" s="9" t="s">
        <v>3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f t="shared" si="15"/>
        <v>0</v>
      </c>
    </row>
    <row r="84" spans="1:7">
      <c r="A84" s="9" t="s">
        <v>2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f t="shared" si="15"/>
        <v>0</v>
      </c>
    </row>
    <row r="85" spans="1:7">
      <c r="A85" s="20" t="s">
        <v>1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  <c r="G85" s="19">
        <f t="shared" si="15"/>
        <v>0</v>
      </c>
    </row>
    <row r="86" spans="1:7">
      <c r="A86" s="18"/>
      <c r="B86" s="17"/>
      <c r="C86" s="17"/>
      <c r="D86" s="17"/>
      <c r="E86" s="17"/>
      <c r="F86" s="17"/>
      <c r="G86" s="17"/>
    </row>
    <row r="87" spans="1:7">
      <c r="A87" s="16"/>
      <c r="B87" s="15"/>
      <c r="C87" s="15"/>
      <c r="D87" s="15"/>
      <c r="E87" s="15"/>
      <c r="F87" s="15"/>
      <c r="G87" s="15"/>
    </row>
    <row r="88" spans="1:7">
      <c r="A88" s="14"/>
      <c r="B88" s="13"/>
      <c r="C88" s="13"/>
      <c r="D88" s="13"/>
      <c r="E88" s="13"/>
      <c r="F88" s="13"/>
      <c r="G88" s="13"/>
    </row>
    <row r="89" spans="1:7" ht="14.45" customHeight="1">
      <c r="A89" s="24" t="s">
        <v>82</v>
      </c>
      <c r="B89" s="26" t="s">
        <v>81</v>
      </c>
      <c r="C89" s="27"/>
      <c r="D89" s="27"/>
      <c r="E89" s="27"/>
      <c r="F89" s="28"/>
      <c r="G89" s="24" t="s">
        <v>80</v>
      </c>
    </row>
    <row r="90" spans="1:7" ht="40.5">
      <c r="A90" s="25"/>
      <c r="B90" s="12" t="s">
        <v>79</v>
      </c>
      <c r="C90" s="12" t="s">
        <v>78</v>
      </c>
      <c r="D90" s="12" t="s">
        <v>77</v>
      </c>
      <c r="E90" s="12" t="s">
        <v>76</v>
      </c>
      <c r="F90" s="12" t="s">
        <v>75</v>
      </c>
      <c r="G90" s="25"/>
    </row>
    <row r="91" spans="1:7">
      <c r="A91" s="9"/>
      <c r="B91" s="6"/>
      <c r="C91" s="6"/>
      <c r="D91" s="6"/>
      <c r="E91" s="6"/>
      <c r="F91" s="6"/>
      <c r="G91" s="6"/>
    </row>
    <row r="92" spans="1:7">
      <c r="A92" s="9"/>
      <c r="B92" s="6"/>
      <c r="C92" s="6"/>
      <c r="D92" s="6"/>
      <c r="E92" s="6"/>
      <c r="F92" s="6"/>
      <c r="G92" s="6"/>
    </row>
    <row r="93" spans="1:7">
      <c r="A93" s="9"/>
      <c r="B93" s="6"/>
      <c r="C93" s="6"/>
      <c r="D93" s="6"/>
      <c r="E93" s="6"/>
      <c r="F93" s="6"/>
      <c r="G93" s="6"/>
    </row>
    <row r="94" spans="1:7">
      <c r="A94" s="11" t="s">
        <v>74</v>
      </c>
      <c r="B94" s="4">
        <f t="shared" ref="B94:G94" si="16">SUM(B96,B104,B114,B124,B134,B144,B148,B157,B161)</f>
        <v>31126221858</v>
      </c>
      <c r="C94" s="4">
        <f t="shared" si="16"/>
        <v>916934783</v>
      </c>
      <c r="D94" s="4">
        <f t="shared" si="16"/>
        <v>32043156641</v>
      </c>
      <c r="E94" s="4">
        <f t="shared" si="16"/>
        <v>13701962345.200001</v>
      </c>
      <c r="F94" s="4">
        <f t="shared" si="16"/>
        <v>13701962345.200001</v>
      </c>
      <c r="G94" s="4">
        <f t="shared" si="16"/>
        <v>18341194295.799999</v>
      </c>
    </row>
    <row r="95" spans="1:7">
      <c r="A95" s="11"/>
      <c r="B95" s="4"/>
      <c r="C95" s="4"/>
      <c r="D95" s="4"/>
      <c r="E95" s="4"/>
      <c r="F95" s="4"/>
      <c r="G95" s="4"/>
    </row>
    <row r="96" spans="1:7">
      <c r="A96" s="10" t="s">
        <v>73</v>
      </c>
      <c r="B96" s="7">
        <f t="shared" ref="B96:G96" si="17">SUM(B97:B103)</f>
        <v>0</v>
      </c>
      <c r="C96" s="7">
        <f t="shared" si="17"/>
        <v>0</v>
      </c>
      <c r="D96" s="7">
        <f t="shared" si="17"/>
        <v>0</v>
      </c>
      <c r="E96" s="7">
        <f t="shared" si="17"/>
        <v>0</v>
      </c>
      <c r="F96" s="7">
        <f t="shared" si="17"/>
        <v>0</v>
      </c>
      <c r="G96" s="7">
        <f t="shared" si="17"/>
        <v>0</v>
      </c>
    </row>
    <row r="97" spans="1:7">
      <c r="A97" s="9" t="s">
        <v>72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f t="shared" ref="G97:G103" si="18">D97-E97</f>
        <v>0</v>
      </c>
    </row>
    <row r="98" spans="1:7">
      <c r="A98" s="9" t="s">
        <v>71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f t="shared" si="18"/>
        <v>0</v>
      </c>
    </row>
    <row r="99" spans="1:7">
      <c r="A99" s="9" t="s">
        <v>70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f t="shared" si="18"/>
        <v>0</v>
      </c>
    </row>
    <row r="100" spans="1:7">
      <c r="A100" s="9" t="s">
        <v>69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f t="shared" si="18"/>
        <v>0</v>
      </c>
    </row>
    <row r="101" spans="1:7">
      <c r="A101" s="9" t="s">
        <v>68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f t="shared" si="18"/>
        <v>0</v>
      </c>
    </row>
    <row r="102" spans="1:7">
      <c r="A102" s="9" t="s">
        <v>67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f t="shared" si="18"/>
        <v>0</v>
      </c>
    </row>
    <row r="103" spans="1:7">
      <c r="A103" s="9" t="s">
        <v>66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f t="shared" si="18"/>
        <v>0</v>
      </c>
    </row>
    <row r="104" spans="1:7">
      <c r="A104" s="10" t="s">
        <v>65</v>
      </c>
      <c r="B104" s="7">
        <f t="shared" ref="B104:G104" si="19">SUM(B105:B113)</f>
        <v>0</v>
      </c>
      <c r="C104" s="7">
        <f t="shared" si="19"/>
        <v>0</v>
      </c>
      <c r="D104" s="7">
        <f t="shared" si="19"/>
        <v>0</v>
      </c>
      <c r="E104" s="7">
        <f t="shared" si="19"/>
        <v>0</v>
      </c>
      <c r="F104" s="7">
        <f t="shared" si="19"/>
        <v>0</v>
      </c>
      <c r="G104" s="7">
        <f t="shared" si="19"/>
        <v>0</v>
      </c>
    </row>
    <row r="105" spans="1:7">
      <c r="A105" s="9" t="s">
        <v>64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f t="shared" ref="G105:G113" si="20">D105-E105</f>
        <v>0</v>
      </c>
    </row>
    <row r="106" spans="1:7">
      <c r="A106" s="9" t="s">
        <v>63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f t="shared" si="20"/>
        <v>0</v>
      </c>
    </row>
    <row r="107" spans="1:7">
      <c r="A107" s="9" t="s">
        <v>62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f t="shared" si="20"/>
        <v>0</v>
      </c>
    </row>
    <row r="108" spans="1:7">
      <c r="A108" s="9" t="s">
        <v>61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f t="shared" si="20"/>
        <v>0</v>
      </c>
    </row>
    <row r="109" spans="1:7">
      <c r="A109" s="8" t="s">
        <v>60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f t="shared" si="20"/>
        <v>0</v>
      </c>
    </row>
    <row r="110" spans="1:7">
      <c r="A110" s="9" t="s">
        <v>59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f t="shared" si="20"/>
        <v>0</v>
      </c>
    </row>
    <row r="111" spans="1:7">
      <c r="A111" s="9" t="s">
        <v>58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f t="shared" si="20"/>
        <v>0</v>
      </c>
    </row>
    <row r="112" spans="1:7">
      <c r="A112" s="9" t="s">
        <v>57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f t="shared" si="20"/>
        <v>0</v>
      </c>
    </row>
    <row r="113" spans="1:7">
      <c r="A113" s="9" t="s">
        <v>56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f t="shared" si="20"/>
        <v>0</v>
      </c>
    </row>
    <row r="114" spans="1:7">
      <c r="A114" s="10" t="s">
        <v>55</v>
      </c>
      <c r="B114" s="7">
        <f t="shared" ref="B114:G114" si="21">SUM(B115:B123)</f>
        <v>0</v>
      </c>
      <c r="C114" s="7">
        <f t="shared" si="21"/>
        <v>0</v>
      </c>
      <c r="D114" s="7">
        <f t="shared" si="21"/>
        <v>0</v>
      </c>
      <c r="E114" s="7">
        <f t="shared" si="21"/>
        <v>0</v>
      </c>
      <c r="F114" s="7">
        <f t="shared" si="21"/>
        <v>0</v>
      </c>
      <c r="G114" s="7">
        <f t="shared" si="21"/>
        <v>0</v>
      </c>
    </row>
    <row r="115" spans="1:7">
      <c r="A115" s="9" t="s">
        <v>54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f t="shared" ref="G115:G123" si="22">D115-E115</f>
        <v>0</v>
      </c>
    </row>
    <row r="116" spans="1:7">
      <c r="A116" s="9" t="s">
        <v>53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f t="shared" si="22"/>
        <v>0</v>
      </c>
    </row>
    <row r="117" spans="1:7">
      <c r="A117" s="9" t="s">
        <v>52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f t="shared" si="22"/>
        <v>0</v>
      </c>
    </row>
    <row r="118" spans="1:7">
      <c r="A118" s="9" t="s">
        <v>51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f t="shared" si="22"/>
        <v>0</v>
      </c>
    </row>
    <row r="119" spans="1:7">
      <c r="A119" s="9" t="s">
        <v>50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f t="shared" si="22"/>
        <v>0</v>
      </c>
    </row>
    <row r="120" spans="1:7">
      <c r="A120" s="9" t="s">
        <v>49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f t="shared" si="22"/>
        <v>0</v>
      </c>
    </row>
    <row r="121" spans="1:7">
      <c r="A121" s="9" t="s">
        <v>48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f t="shared" si="22"/>
        <v>0</v>
      </c>
    </row>
    <row r="122" spans="1:7">
      <c r="A122" s="9" t="s">
        <v>47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f t="shared" si="22"/>
        <v>0</v>
      </c>
    </row>
    <row r="123" spans="1:7">
      <c r="A123" s="9" t="s">
        <v>46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f t="shared" si="22"/>
        <v>0</v>
      </c>
    </row>
    <row r="124" spans="1:7">
      <c r="A124" s="10" t="s">
        <v>45</v>
      </c>
      <c r="B124" s="7">
        <f t="shared" ref="B124:G124" si="23">SUM(B125:B133)</f>
        <v>31126221858</v>
      </c>
      <c r="C124" s="7">
        <f t="shared" si="23"/>
        <v>907700048.60000002</v>
      </c>
      <c r="D124" s="7">
        <f t="shared" si="23"/>
        <v>32033921906.599998</v>
      </c>
      <c r="E124" s="7">
        <f t="shared" si="23"/>
        <v>13701962345.200001</v>
      </c>
      <c r="F124" s="7">
        <f t="shared" si="23"/>
        <v>13701962345.200001</v>
      </c>
      <c r="G124" s="7">
        <f>SUM(G125:G133)</f>
        <v>18331959561.399998</v>
      </c>
    </row>
    <row r="125" spans="1:7">
      <c r="A125" s="9" t="s">
        <v>44</v>
      </c>
      <c r="B125" s="7">
        <v>31126221858</v>
      </c>
      <c r="C125" s="7">
        <v>815188176.60000002</v>
      </c>
      <c r="D125" s="7">
        <f>+B125+C125</f>
        <v>31941410034.599998</v>
      </c>
      <c r="E125" s="7">
        <v>13698703661.200001</v>
      </c>
      <c r="F125" s="7">
        <f>+E125</f>
        <v>13698703661.200001</v>
      </c>
      <c r="G125" s="7">
        <f>+D125-E125</f>
        <v>18242706373.399998</v>
      </c>
    </row>
    <row r="126" spans="1:7">
      <c r="A126" s="9" t="s">
        <v>43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f t="shared" ref="G126:G133" si="24">D126-E126</f>
        <v>0</v>
      </c>
    </row>
    <row r="127" spans="1:7">
      <c r="A127" s="9" t="s">
        <v>42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f t="shared" si="24"/>
        <v>0</v>
      </c>
    </row>
    <row r="128" spans="1:7">
      <c r="A128" s="9" t="s">
        <v>41</v>
      </c>
      <c r="B128" s="7">
        <v>0</v>
      </c>
      <c r="C128" s="7">
        <v>42511872</v>
      </c>
      <c r="D128" s="7">
        <f>+C128+B128</f>
        <v>42511872</v>
      </c>
      <c r="E128" s="7">
        <v>3258684</v>
      </c>
      <c r="F128" s="7">
        <f>+E128</f>
        <v>3258684</v>
      </c>
      <c r="G128" s="7">
        <f>D128-E128</f>
        <v>39253188</v>
      </c>
    </row>
    <row r="129" spans="1:7">
      <c r="A129" s="9" t="s">
        <v>40</v>
      </c>
      <c r="B129" s="7">
        <v>0</v>
      </c>
      <c r="C129" s="7">
        <v>50000000</v>
      </c>
      <c r="D129" s="7">
        <f>+C129+B129</f>
        <v>50000000</v>
      </c>
      <c r="E129" s="7">
        <v>0</v>
      </c>
      <c r="F129" s="7">
        <v>0</v>
      </c>
      <c r="G129" s="7">
        <f>D129-E129</f>
        <v>50000000</v>
      </c>
    </row>
    <row r="130" spans="1:7">
      <c r="A130" s="9" t="s">
        <v>39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f t="shared" si="24"/>
        <v>0</v>
      </c>
    </row>
    <row r="131" spans="1:7">
      <c r="A131" s="9" t="s">
        <v>38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f t="shared" si="24"/>
        <v>0</v>
      </c>
    </row>
    <row r="132" spans="1:7">
      <c r="A132" s="9" t="s">
        <v>37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f t="shared" si="24"/>
        <v>0</v>
      </c>
    </row>
    <row r="133" spans="1:7">
      <c r="A133" s="9" t="s">
        <v>36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f t="shared" si="24"/>
        <v>0</v>
      </c>
    </row>
    <row r="134" spans="1:7">
      <c r="A134" s="10" t="s">
        <v>35</v>
      </c>
      <c r="B134" s="7">
        <f t="shared" ref="B134:G134" si="25">SUM(B135:B143)</f>
        <v>0</v>
      </c>
      <c r="C134" s="7">
        <f t="shared" si="25"/>
        <v>9234734.4000000004</v>
      </c>
      <c r="D134" s="7">
        <f t="shared" si="25"/>
        <v>9234734.4000000004</v>
      </c>
      <c r="E134" s="7">
        <f t="shared" si="25"/>
        <v>0</v>
      </c>
      <c r="F134" s="7">
        <f t="shared" si="25"/>
        <v>0</v>
      </c>
      <c r="G134" s="7">
        <f t="shared" si="25"/>
        <v>9234734.4000000004</v>
      </c>
    </row>
    <row r="135" spans="1:7">
      <c r="A135" s="9" t="s">
        <v>34</v>
      </c>
      <c r="B135" s="7">
        <v>0</v>
      </c>
      <c r="C135" s="7">
        <v>9234734.4000000004</v>
      </c>
      <c r="D135" s="7">
        <f t="shared" ref="D135:D143" si="26">+C135+B135</f>
        <v>9234734.4000000004</v>
      </c>
      <c r="E135" s="7">
        <v>0</v>
      </c>
      <c r="F135" s="7">
        <v>0</v>
      </c>
      <c r="G135" s="7">
        <f t="shared" ref="G135:G143" si="27">+D135-E135</f>
        <v>9234734.4000000004</v>
      </c>
    </row>
    <row r="136" spans="1:7">
      <c r="A136" s="9" t="s">
        <v>33</v>
      </c>
      <c r="B136" s="7">
        <v>0</v>
      </c>
      <c r="C136" s="7">
        <v>0</v>
      </c>
      <c r="D136" s="7">
        <v>0</v>
      </c>
      <c r="E136" s="7">
        <v>0</v>
      </c>
      <c r="F136" s="7">
        <f>+E136</f>
        <v>0</v>
      </c>
      <c r="G136" s="7">
        <f t="shared" si="27"/>
        <v>0</v>
      </c>
    </row>
    <row r="137" spans="1:7">
      <c r="A137" s="9" t="s">
        <v>32</v>
      </c>
      <c r="B137" s="7">
        <v>0</v>
      </c>
      <c r="C137" s="7">
        <v>0</v>
      </c>
      <c r="D137" s="7">
        <f t="shared" si="26"/>
        <v>0</v>
      </c>
      <c r="E137" s="7">
        <f>+D137</f>
        <v>0</v>
      </c>
      <c r="F137" s="7">
        <f>+E137</f>
        <v>0</v>
      </c>
      <c r="G137" s="7">
        <f t="shared" si="27"/>
        <v>0</v>
      </c>
    </row>
    <row r="138" spans="1:7">
      <c r="A138" s="9" t="s">
        <v>31</v>
      </c>
      <c r="B138" s="7">
        <v>0</v>
      </c>
      <c r="C138" s="7">
        <v>0</v>
      </c>
      <c r="D138" s="7">
        <f t="shared" si="26"/>
        <v>0</v>
      </c>
      <c r="E138" s="7">
        <v>0</v>
      </c>
      <c r="F138" s="7">
        <f>+E138</f>
        <v>0</v>
      </c>
      <c r="G138" s="7">
        <f t="shared" si="27"/>
        <v>0</v>
      </c>
    </row>
    <row r="139" spans="1:7">
      <c r="A139" s="9" t="s">
        <v>30</v>
      </c>
      <c r="B139" s="7">
        <v>0</v>
      </c>
      <c r="C139" s="7">
        <v>0</v>
      </c>
      <c r="D139" s="7">
        <f t="shared" si="26"/>
        <v>0</v>
      </c>
      <c r="E139" s="7">
        <v>0</v>
      </c>
      <c r="F139" s="7">
        <v>0</v>
      </c>
      <c r="G139" s="7">
        <f t="shared" si="27"/>
        <v>0</v>
      </c>
    </row>
    <row r="140" spans="1:7">
      <c r="A140" s="9" t="s">
        <v>29</v>
      </c>
      <c r="B140" s="7">
        <v>0</v>
      </c>
      <c r="C140" s="7">
        <v>0</v>
      </c>
      <c r="D140" s="7">
        <f t="shared" si="26"/>
        <v>0</v>
      </c>
      <c r="E140" s="7">
        <v>0</v>
      </c>
      <c r="F140" s="7">
        <v>0</v>
      </c>
      <c r="G140" s="7">
        <f>+D140-E140</f>
        <v>0</v>
      </c>
    </row>
    <row r="141" spans="1:7">
      <c r="A141" s="9" t="s">
        <v>28</v>
      </c>
      <c r="B141" s="7">
        <v>0</v>
      </c>
      <c r="C141" s="7">
        <v>0</v>
      </c>
      <c r="D141" s="7">
        <f t="shared" si="26"/>
        <v>0</v>
      </c>
      <c r="E141" s="7">
        <v>0</v>
      </c>
      <c r="F141" s="7">
        <v>0</v>
      </c>
      <c r="G141" s="7">
        <f t="shared" si="27"/>
        <v>0</v>
      </c>
    </row>
    <row r="142" spans="1:7">
      <c r="A142" s="9" t="s">
        <v>27</v>
      </c>
      <c r="B142" s="7">
        <v>0</v>
      </c>
      <c r="C142" s="7">
        <v>0</v>
      </c>
      <c r="D142" s="7">
        <f t="shared" si="26"/>
        <v>0</v>
      </c>
      <c r="E142" s="7">
        <v>0</v>
      </c>
      <c r="F142" s="7">
        <v>0</v>
      </c>
      <c r="G142" s="7">
        <f t="shared" si="27"/>
        <v>0</v>
      </c>
    </row>
    <row r="143" spans="1:7">
      <c r="A143" s="9" t="s">
        <v>26</v>
      </c>
      <c r="B143" s="7">
        <v>0</v>
      </c>
      <c r="C143" s="7">
        <v>0</v>
      </c>
      <c r="D143" s="7">
        <f t="shared" si="26"/>
        <v>0</v>
      </c>
      <c r="E143" s="7">
        <v>0</v>
      </c>
      <c r="F143" s="7">
        <v>0</v>
      </c>
      <c r="G143" s="7">
        <f t="shared" si="27"/>
        <v>0</v>
      </c>
    </row>
    <row r="144" spans="1:7">
      <c r="A144" s="10" t="s">
        <v>25</v>
      </c>
      <c r="B144" s="7">
        <f>SUM(B145:B147)</f>
        <v>0</v>
      </c>
      <c r="C144" s="7">
        <v>0</v>
      </c>
      <c r="D144" s="7">
        <f>SUM(D145:D147)</f>
        <v>0</v>
      </c>
      <c r="E144" s="7">
        <f>SUM(E145:E147)</f>
        <v>0</v>
      </c>
      <c r="F144" s="7">
        <f>SUM(F145:F147)</f>
        <v>0</v>
      </c>
      <c r="G144" s="7">
        <f>SUM(G145:G147)</f>
        <v>0</v>
      </c>
    </row>
    <row r="145" spans="1:7">
      <c r="A145" s="9" t="s">
        <v>24</v>
      </c>
      <c r="B145" s="7">
        <v>0</v>
      </c>
      <c r="C145" s="7">
        <v>0</v>
      </c>
      <c r="D145" s="7">
        <v>0</v>
      </c>
      <c r="E145" s="7">
        <v>0</v>
      </c>
      <c r="F145" s="7">
        <v>0</v>
      </c>
      <c r="G145" s="7">
        <f>D145-E145</f>
        <v>0</v>
      </c>
    </row>
    <row r="146" spans="1:7">
      <c r="A146" s="9" t="s">
        <v>23</v>
      </c>
      <c r="B146" s="7">
        <v>0</v>
      </c>
      <c r="C146" s="7">
        <v>0</v>
      </c>
      <c r="D146" s="7">
        <v>0</v>
      </c>
      <c r="E146" s="7">
        <v>0</v>
      </c>
      <c r="F146" s="7">
        <v>0</v>
      </c>
      <c r="G146" s="7">
        <f>D146-E146</f>
        <v>0</v>
      </c>
    </row>
    <row r="147" spans="1:7">
      <c r="A147" s="9" t="s">
        <v>22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f>D147-E147</f>
        <v>0</v>
      </c>
    </row>
    <row r="148" spans="1:7">
      <c r="A148" s="10" t="s">
        <v>21</v>
      </c>
      <c r="B148" s="7">
        <f t="shared" ref="B148:G148" si="28">SUM(B149:B153,B155:B156)</f>
        <v>0</v>
      </c>
      <c r="C148" s="7">
        <f t="shared" si="28"/>
        <v>0</v>
      </c>
      <c r="D148" s="7">
        <f t="shared" si="28"/>
        <v>0</v>
      </c>
      <c r="E148" s="7">
        <f t="shared" si="28"/>
        <v>0</v>
      </c>
      <c r="F148" s="7">
        <f t="shared" si="28"/>
        <v>0</v>
      </c>
      <c r="G148" s="7">
        <f t="shared" si="28"/>
        <v>0</v>
      </c>
    </row>
    <row r="149" spans="1:7">
      <c r="A149" s="9" t="s">
        <v>20</v>
      </c>
      <c r="B149" s="7">
        <v>0</v>
      </c>
      <c r="C149" s="7">
        <v>0</v>
      </c>
      <c r="D149" s="7">
        <v>0</v>
      </c>
      <c r="E149" s="7">
        <v>0</v>
      </c>
      <c r="F149" s="7">
        <v>0</v>
      </c>
      <c r="G149" s="7">
        <f t="shared" ref="G149:G156" si="29">D149-E149</f>
        <v>0</v>
      </c>
    </row>
    <row r="150" spans="1:7">
      <c r="A150" s="9" t="s">
        <v>19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f t="shared" si="29"/>
        <v>0</v>
      </c>
    </row>
    <row r="151" spans="1:7">
      <c r="A151" s="9" t="s">
        <v>18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f t="shared" si="29"/>
        <v>0</v>
      </c>
    </row>
    <row r="152" spans="1:7">
      <c r="A152" s="9" t="s">
        <v>17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f t="shared" si="29"/>
        <v>0</v>
      </c>
    </row>
    <row r="153" spans="1:7">
      <c r="A153" s="9" t="s">
        <v>16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f t="shared" si="29"/>
        <v>0</v>
      </c>
    </row>
    <row r="154" spans="1:7">
      <c r="A154" s="9" t="s">
        <v>15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f t="shared" si="29"/>
        <v>0</v>
      </c>
    </row>
    <row r="155" spans="1:7">
      <c r="A155" s="9" t="s">
        <v>14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f t="shared" si="29"/>
        <v>0</v>
      </c>
    </row>
    <row r="156" spans="1:7">
      <c r="A156" s="9" t="s">
        <v>13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f t="shared" si="29"/>
        <v>0</v>
      </c>
    </row>
    <row r="157" spans="1:7">
      <c r="A157" s="10" t="s">
        <v>12</v>
      </c>
      <c r="B157" s="7">
        <f t="shared" ref="B157:G157" si="30">SUM(B158:B160)</f>
        <v>0</v>
      </c>
      <c r="C157" s="7">
        <f t="shared" si="30"/>
        <v>0</v>
      </c>
      <c r="D157" s="7">
        <f t="shared" si="30"/>
        <v>0</v>
      </c>
      <c r="E157" s="7">
        <f t="shared" si="30"/>
        <v>0</v>
      </c>
      <c r="F157" s="7">
        <f t="shared" si="30"/>
        <v>0</v>
      </c>
      <c r="G157" s="7">
        <f t="shared" si="30"/>
        <v>0</v>
      </c>
    </row>
    <row r="158" spans="1:7">
      <c r="A158" s="9" t="s">
        <v>11</v>
      </c>
      <c r="B158" s="7">
        <v>0</v>
      </c>
      <c r="C158" s="7">
        <v>0</v>
      </c>
      <c r="D158" s="7">
        <v>0</v>
      </c>
      <c r="E158" s="7">
        <v>0</v>
      </c>
      <c r="F158" s="7">
        <v>0</v>
      </c>
      <c r="G158" s="7">
        <f>D158-E158</f>
        <v>0</v>
      </c>
    </row>
    <row r="159" spans="1:7">
      <c r="A159" s="9" t="s">
        <v>10</v>
      </c>
      <c r="B159" s="7">
        <v>0</v>
      </c>
      <c r="C159" s="7">
        <v>0</v>
      </c>
      <c r="D159" s="7">
        <v>0</v>
      </c>
      <c r="E159" s="7">
        <v>0</v>
      </c>
      <c r="F159" s="7">
        <v>0</v>
      </c>
      <c r="G159" s="7">
        <f>D159-E159</f>
        <v>0</v>
      </c>
    </row>
    <row r="160" spans="1:7">
      <c r="A160" s="9" t="s">
        <v>9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f>D160-E160</f>
        <v>0</v>
      </c>
    </row>
    <row r="161" spans="1:7">
      <c r="A161" s="10" t="s">
        <v>8</v>
      </c>
      <c r="B161" s="7">
        <f t="shared" ref="B161:G161" si="31">SUM(B162:B168)</f>
        <v>0</v>
      </c>
      <c r="C161" s="7">
        <f t="shared" si="31"/>
        <v>0</v>
      </c>
      <c r="D161" s="7">
        <f t="shared" si="31"/>
        <v>0</v>
      </c>
      <c r="E161" s="7">
        <f t="shared" si="31"/>
        <v>0</v>
      </c>
      <c r="F161" s="7">
        <f t="shared" si="31"/>
        <v>0</v>
      </c>
      <c r="G161" s="7">
        <f t="shared" si="31"/>
        <v>0</v>
      </c>
    </row>
    <row r="162" spans="1:7">
      <c r="A162" s="9" t="s">
        <v>7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f t="shared" ref="G162:G168" si="32">D162-E162</f>
        <v>0</v>
      </c>
    </row>
    <row r="163" spans="1:7">
      <c r="A163" s="9" t="s">
        <v>6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f t="shared" si="32"/>
        <v>0</v>
      </c>
    </row>
    <row r="164" spans="1:7">
      <c r="A164" s="9" t="s">
        <v>5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f t="shared" si="32"/>
        <v>0</v>
      </c>
    </row>
    <row r="165" spans="1:7">
      <c r="A165" s="8" t="s">
        <v>4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f t="shared" si="32"/>
        <v>0</v>
      </c>
    </row>
    <row r="166" spans="1:7">
      <c r="A166" s="9" t="s">
        <v>3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f t="shared" si="32"/>
        <v>0</v>
      </c>
    </row>
    <row r="167" spans="1:7">
      <c r="A167" s="9" t="s">
        <v>2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f t="shared" si="32"/>
        <v>0</v>
      </c>
    </row>
    <row r="168" spans="1:7">
      <c r="A168" s="9" t="s">
        <v>1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f t="shared" si="32"/>
        <v>0</v>
      </c>
    </row>
    <row r="169" spans="1:7">
      <c r="A169" s="8"/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6">
        <v>0</v>
      </c>
    </row>
    <row r="170" spans="1:7">
      <c r="A170" s="5" t="s">
        <v>0</v>
      </c>
      <c r="B170" s="4">
        <f t="shared" ref="B170:G170" si="33">B12+B94</f>
        <v>31266221858</v>
      </c>
      <c r="C170" s="4">
        <f t="shared" si="33"/>
        <v>1221159597</v>
      </c>
      <c r="D170" s="4">
        <f t="shared" si="33"/>
        <v>32487381455</v>
      </c>
      <c r="E170" s="4">
        <f>E12+E94</f>
        <v>14072937708.67</v>
      </c>
      <c r="F170" s="4">
        <f t="shared" si="33"/>
        <v>14003730264.67</v>
      </c>
      <c r="G170" s="4">
        <f t="shared" si="33"/>
        <v>18414443746.329998</v>
      </c>
    </row>
    <row r="171" spans="1:7">
      <c r="A171" s="3"/>
      <c r="B171" s="2"/>
      <c r="C171" s="2"/>
      <c r="D171" s="2"/>
      <c r="E171" s="2"/>
      <c r="F171" s="2"/>
      <c r="G171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43307086614173229" right="0.11811023622047245" top="0.74803149606299213" bottom="0.74803149606299213" header="0.31496062992125984" footer="0.31496062992125984"/>
  <pageSetup scale="38" fitToHeight="2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2024-07-15T16:13:41Z</cp:lastPrinted>
  <dcterms:created xsi:type="dcterms:W3CDTF">2023-04-19T18:36:34Z</dcterms:created>
  <dcterms:modified xsi:type="dcterms:W3CDTF">2024-07-15T16:18:07Z</dcterms:modified>
</cp:coreProperties>
</file>