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3725" activeTab="1"/>
  </bookViews>
  <sheets>
    <sheet name="(2) BALANCE PRESUPUESTARIO" sheetId="1" r:id="rId1"/>
    <sheet name="(2) BALANCE PRESUPUESTARIO OK" sheetId="2" r:id="rId2"/>
  </sheets>
  <externalReferences>
    <externalReference r:id="rId3"/>
    <externalReference r:id="rId4"/>
    <externalReference r:id="rId5"/>
  </externalReferences>
  <definedNames>
    <definedName name="ANIO">'[1](1) EST SIT FINANCIERA'!$D$20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 FUENTE'!$E$14</definedName>
    <definedName name="APP_FIN_06">'[2]FORMATO 3 FUENTE'!$G$14</definedName>
    <definedName name="APP_FIN_07">'[2]FORMATO 3 FUENTE'!$H$14</definedName>
    <definedName name="APP_FIN_08">'[2]FORMATO 3 FUENTE'!$I$14</definedName>
    <definedName name="APP_FIN_09">'[2]FORMATO 3 FUENTE'!$J$14</definedName>
    <definedName name="APP_FIN_10">'[2]FORMATO 3 FUENTE'!$K$14</definedName>
    <definedName name="APP_T10">'[2]FORMATO 3 FUENTE'!$K$9</definedName>
    <definedName name="APP_T4">'[2]FORMATO 3 FUENTE'!$E$9</definedName>
    <definedName name="APP_T6">'[2]FORMATO 3 FUENTE'!$G$9</definedName>
    <definedName name="APP_T7">'[2]FORMATO 3 FUENTE'!$H$9</definedName>
    <definedName name="APP_T8">'[2]FORMATO 3 FUENTE'!$I$9</definedName>
    <definedName name="APP_T9">'[2]FORMATO 3 FUENTE'!$J$9</definedName>
    <definedName name="DEUDA_CONT_FIN_01">'[2]FORMATO 2 FUENTE'!$G$24</definedName>
    <definedName name="DEUDA_CONT_FIN_02">'[2]FORMATO 2 FUENTE'!$H$34</definedName>
    <definedName name="DEUDA_CONT_FIN_03">'[2]FORMATO 2 FUENTE'!$I$34</definedName>
    <definedName name="DEUDA_CONT_FIN_04">'[2]FORMATO 2 FUENTE'!$J$34</definedName>
    <definedName name="DEUDA_CONT_FIN_05">'[2]FORMATO 2 FUENTE'!$K$34</definedName>
    <definedName name="DEUDA_CONT_FIN_06">'[2]FORMATO 2 FUENTE'!$L$34</definedName>
    <definedName name="DEUDA_CONT_FIN_07">'[2]FORMATO 2 FUENTE'!$M$34</definedName>
    <definedName name="dsfer">'[1](1) EST SIT FINANCIERA'!$G$25</definedName>
    <definedName name="ENTE_PUBLICO">'[1]Info General'!$C$6</definedName>
    <definedName name="ENTE_PUBLICO_A">'[1]Info General'!$C$7</definedName>
    <definedName name="ENTIDAD">'[1]Info General'!$C$11</definedName>
    <definedName name="err">'[1](1) EST SIT FINANCIERA'!$D$25</definedName>
    <definedName name="GASTO_E_FIN_01">'[2]FORMATO 6 b) FUENTE'!$B$26</definedName>
    <definedName name="GASTO_E_FIN_02">'[2]FORMATO 6 b) FUENTE'!$C$26</definedName>
    <definedName name="GASTO_E_FIN_03">'[2]FORMATO 6 b) FUENTE'!$D$26</definedName>
    <definedName name="GASTO_E_FIN_04">'[2]FORMATO 6 b) FUENTE'!$E$26</definedName>
    <definedName name="GASTO_E_FIN_05">'[2]FORMATO 6 b) FUENTE'!$F$26</definedName>
    <definedName name="GASTO_E_FIN_06">'[2]FORMATO 6 b) FUENTE'!$G$26</definedName>
    <definedName name="GASTO_E_T1">'[3]Formato 6b'!$B$19</definedName>
    <definedName name="GASTO_E_T2">'[2]FORMATO 6 b) FUENTE'!$C$17</definedName>
    <definedName name="GASTO_E_T3">'[2]FORMATO 6 b) FUENTE'!$D$17</definedName>
    <definedName name="GASTO_E_T4">'[2]FORMATO 6 b) FUENTE'!$E$17</definedName>
    <definedName name="GASTO_E_T5">'[2]FORMATO 6 b) FUENTE'!$F$17</definedName>
    <definedName name="GASTO_E_T6">'[2]FORMATO 6 b) FUENTE'!$G$17</definedName>
    <definedName name="GASTO_NE_FIN_01">'[2]FORMATO 6 b) FUENTE'!$B$16</definedName>
    <definedName name="GASTO_NE_FIN_02">'[2]FORMATO 6 b) FUENTE'!$C$16</definedName>
    <definedName name="GASTO_NE_FIN_03">'[2]FORMATO 6 b) FUENTE'!$D$16</definedName>
    <definedName name="GASTO_NE_FIN_04">'[2]FORMATO 6 b) FUENTE'!$E$16</definedName>
    <definedName name="GASTO_NE_FIN_05">'[2]FORMATO 6 b) FUENTE'!$F$16</definedName>
    <definedName name="GASTO_NE_FIN_06">'[2]FORMATO 6 b) FUENTE'!$G$16</definedName>
    <definedName name="GASTO_NE_T1">'[3]Formato 6b'!$B$9</definedName>
    <definedName name="GASTO_NE_T2">'[2]FORMATO 6 b) FUENTE'!$C$7</definedName>
    <definedName name="GASTO_NE_T3">'[2]FORMATO 6 b) FUENTE'!$D$7</definedName>
    <definedName name="GASTO_NE_T4">'[2]FORMATO 6 b) FUENTE'!$E$7</definedName>
    <definedName name="GASTO_NE_T5">'[2]FORMATO 6 b) FUENTE'!$F$7</definedName>
    <definedName name="GASTO_NE_T6">'[2]FORMATO 6 b) FUENTE'!$G$7</definedName>
    <definedName name="ghjngh">'[3]Formato 3'!$I$19</definedName>
    <definedName name="MONTO1">'[1]Info General'!$D$18</definedName>
    <definedName name="MONTO2">'[1]Info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 localSheetId="1">#REF!</definedName>
    <definedName name="OBCC">#REF!</definedName>
    <definedName name="OTROS_FIN_04">'[2]FORMATO 3 FUENTE'!$E$20</definedName>
    <definedName name="OTROS_FIN_06">'[2]FORMATO 3 FUENTE'!$G$20</definedName>
    <definedName name="OTROS_FIN_07">'[2]FORMATO 3 FUENTE'!$H$20</definedName>
    <definedName name="OTROS_FIN_08">'[2]FORMATO 3 FUENTE'!$I$20</definedName>
    <definedName name="OTROS_FIN_09">'[2]FORMATO 3 FUENTE'!$J$20</definedName>
    <definedName name="OTROS_FIN_10">'[2]FORMATO 3 FUENTE'!$K$20</definedName>
    <definedName name="OTROS_T10">'[2]FORMATO 3 FUENTE'!$K$15</definedName>
    <definedName name="OTROS_T4">'[2]FORMATO 3 FUENTE'!$E$15</definedName>
    <definedName name="OTROS_T6">'[2]FORMATO 3 FUENTE'!$G$15</definedName>
    <definedName name="OTROS_T7">'[2]FORMATO 3 FUENTE'!$H$15</definedName>
    <definedName name="OTROS_T8">'[2]FORMATO 3 FUENTE'!$I$15</definedName>
    <definedName name="OTROS_T9">'[2]FORMATO 3 FUENTE'!$J$15</definedName>
    <definedName name="PERIODO_INFORME">'[1]Info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'[1](1) EST SIT FINANCIERA'!$E$20</definedName>
    <definedName name="ULTIMO_SALDO">'[1]Info General'!$F$20</definedName>
    <definedName name="VALOR_INS_BCC_FIN_01">'[2]FORMATO 2 FUENTE'!$G$31</definedName>
    <definedName name="VALOR_INS_BCC_FIN_02">'[2]FORMATO 2 FUENTE'!$H$39</definedName>
    <definedName name="VALOR_INS_BCC_FIN_03">'[2]FORMATO 2 FUENTE'!$I$39</definedName>
    <definedName name="VALOR_INS_BCC_FIN_04">'[2]FORMATO 2 FUENTE'!$J$39</definedName>
    <definedName name="VALOR_INS_BCC_FIN_05">'[2]FORMATO 2 FUENTE'!$K$39</definedName>
    <definedName name="VALOR_INS_BCC_FIN_06">'[2]FORMATO 2 FUENTE'!$L$39</definedName>
    <definedName name="VALOR_INS_BCC_FIN_07">'[2]FORMATO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D74" i="2"/>
  <c r="D82" i="2" s="1"/>
  <c r="D84" i="2" s="1"/>
  <c r="C74" i="2"/>
  <c r="C82" i="2"/>
  <c r="C84" i="2" s="1"/>
  <c r="E44" i="2"/>
  <c r="E58" i="2"/>
  <c r="E57" i="2"/>
  <c r="E65" i="2" s="1"/>
  <c r="E67" i="2" s="1"/>
  <c r="D44" i="2"/>
  <c r="D43" i="2" s="1"/>
  <c r="D50" i="2" s="1"/>
  <c r="D58" i="2"/>
  <c r="D57" i="2" s="1"/>
  <c r="D65" i="2" s="1"/>
  <c r="D67" i="2" s="1"/>
  <c r="C57" i="2"/>
  <c r="C65" i="2" s="1"/>
  <c r="C67" i="2" s="1"/>
  <c r="E43" i="2"/>
  <c r="E50" i="2" s="1"/>
  <c r="E46" i="2"/>
  <c r="D46" i="2"/>
  <c r="C43" i="2"/>
  <c r="C46" i="2"/>
  <c r="C50" i="2"/>
  <c r="E10" i="2"/>
  <c r="E23" i="2" s="1"/>
  <c r="E25" i="2" s="1"/>
  <c r="E27" i="2" s="1"/>
  <c r="E37" i="2" s="1"/>
  <c r="E15" i="2"/>
  <c r="E19" i="2"/>
  <c r="E33" i="2"/>
  <c r="D10" i="2"/>
  <c r="D23" i="2" s="1"/>
  <c r="D25" i="2" s="1"/>
  <c r="D27" i="2" s="1"/>
  <c r="D37" i="2" s="1"/>
  <c r="D15" i="2"/>
  <c r="D19" i="2"/>
  <c r="D33" i="2"/>
  <c r="C10" i="2"/>
  <c r="C23" i="2" s="1"/>
  <c r="C25" i="2" s="1"/>
  <c r="C27" i="2" s="1"/>
  <c r="C37" i="2" s="1"/>
  <c r="C15" i="2"/>
  <c r="C19" i="2"/>
  <c r="C33" i="2"/>
  <c r="E17" i="1"/>
  <c r="E45" i="1" s="1"/>
  <c r="E75" i="1" s="1"/>
  <c r="E74" i="1" s="1"/>
  <c r="E82" i="1" s="1"/>
  <c r="E84" i="1" s="1"/>
  <c r="E16" i="1"/>
  <c r="E44" i="1"/>
  <c r="E58" i="1" s="1"/>
  <c r="E57" i="1" s="1"/>
  <c r="E65" i="1" s="1"/>
  <c r="E67" i="1" s="1"/>
  <c r="D17" i="1"/>
  <c r="D45" i="1"/>
  <c r="D75" i="1"/>
  <c r="D74" i="1" s="1"/>
  <c r="D82" i="1" s="1"/>
  <c r="D84" i="1" s="1"/>
  <c r="D16" i="1"/>
  <c r="D44" i="1"/>
  <c r="D58" i="1"/>
  <c r="C74" i="1"/>
  <c r="C82" i="1"/>
  <c r="C84" i="1"/>
  <c r="D57" i="1"/>
  <c r="D65" i="1" s="1"/>
  <c r="D67" i="1" s="1"/>
  <c r="C57" i="1"/>
  <c r="C65" i="1"/>
  <c r="C67" i="1" s="1"/>
  <c r="E46" i="1"/>
  <c r="D46" i="1"/>
  <c r="C46" i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15" i="1"/>
  <c r="C15" i="1"/>
  <c r="E10" i="1"/>
  <c r="D10" i="1"/>
  <c r="D23" i="1" s="1"/>
  <c r="D25" i="1" s="1"/>
  <c r="D27" i="1" s="1"/>
  <c r="D37" i="1" s="1"/>
  <c r="C10" i="1"/>
  <c r="C23" i="1" s="1"/>
  <c r="C25" i="1" s="1"/>
  <c r="C27" i="1" s="1"/>
  <c r="C37" i="1" s="1"/>
  <c r="E43" i="1" l="1"/>
  <c r="E50" i="1" s="1"/>
</calcChain>
</file>

<file path=xl/sharedStrings.xml><?xml version="1.0" encoding="utf-8"?>
<sst xmlns="http://schemas.openxmlformats.org/spreadsheetml/2006/main" count="128" uniqueCount="44">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</sst>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0</xdr:row>
      <xdr:rowOff>0</xdr:rowOff>
    </xdr:from>
    <xdr:to>
      <xdr:col>4</xdr:col>
      <xdr:colOff>4325937</xdr:colOff>
      <xdr:row>1</xdr:row>
      <xdr:rowOff>714374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6376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0</xdr:row>
      <xdr:rowOff>0</xdr:rowOff>
    </xdr:from>
    <xdr:to>
      <xdr:col>4</xdr:col>
      <xdr:colOff>4325937</xdr:colOff>
      <xdr:row>1</xdr:row>
      <xdr:rowOff>714374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6601" y="0"/>
          <a:ext cx="4198936" cy="1006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%20(1)%2003.02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zoomScale="60" zoomScaleNormal="60" zoomScaleSheetLayoutView="30" zoomScalePageLayoutView="60" workbookViewId="0">
      <selection activeCell="E1" sqref="B1:E85"/>
    </sheetView>
  </sheetViews>
  <sheetFormatPr baseColWidth="10" defaultRowHeight="14.85" customHeight="1" zeroHeight="1" x14ac:dyDescent="0.25"/>
  <cols>
    <col min="1" max="1" width="9.7109375" customWidth="1"/>
    <col min="2" max="2" width="177.7109375" customWidth="1"/>
    <col min="3" max="5" width="68.7109375" customWidth="1"/>
    <col min="6" max="6" width="16.7109375" customWidth="1"/>
    <col min="7" max="8" width="11.7109375" customWidth="1"/>
  </cols>
  <sheetData>
    <row r="1" spans="1:8" ht="23.1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7" t="s">
        <v>0</v>
      </c>
      <c r="C4" s="68"/>
      <c r="D4" s="68"/>
      <c r="E4" s="69"/>
    </row>
    <row r="5" spans="1:8" s="6" customFormat="1" ht="32.25" x14ac:dyDescent="0.5">
      <c r="A5" s="5"/>
      <c r="B5" s="70" t="s">
        <v>1</v>
      </c>
      <c r="C5" s="71"/>
      <c r="D5" s="71"/>
      <c r="E5" s="72"/>
    </row>
    <row r="6" spans="1:8" s="6" customFormat="1" ht="32.25" x14ac:dyDescent="0.5">
      <c r="A6" s="5"/>
      <c r="B6" s="70" t="s">
        <v>42</v>
      </c>
      <c r="C6" s="71"/>
      <c r="D6" s="71"/>
      <c r="E6" s="72"/>
    </row>
    <row r="7" spans="1:8" s="6" customFormat="1" ht="32.25" x14ac:dyDescent="0.5">
      <c r="A7" s="5"/>
      <c r="B7" s="73" t="s">
        <v>2</v>
      </c>
      <c r="C7" s="74"/>
      <c r="D7" s="74"/>
      <c r="E7" s="75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23668537149</v>
      </c>
      <c r="D10" s="14">
        <f>D11+D12+D13</f>
        <v>26402393933</v>
      </c>
      <c r="E10" s="15">
        <f>E11+E12+E13</f>
        <v>26338512300</v>
      </c>
    </row>
    <row r="11" spans="1:8" s="6" customFormat="1" ht="32.25" x14ac:dyDescent="0.5">
      <c r="A11" s="5"/>
      <c r="B11" s="16" t="s">
        <v>8</v>
      </c>
      <c r="C11" s="17">
        <v>140000000</v>
      </c>
      <c r="D11" s="18">
        <v>323795575</v>
      </c>
      <c r="E11" s="19">
        <v>278445024</v>
      </c>
    </row>
    <row r="12" spans="1:8" s="6" customFormat="1" ht="32.25" x14ac:dyDescent="0.5">
      <c r="A12" s="5"/>
      <c r="B12" s="16" t="s">
        <v>9</v>
      </c>
      <c r="C12" s="17">
        <v>23528537149</v>
      </c>
      <c r="D12" s="18">
        <v>26078598358</v>
      </c>
      <c r="E12" s="19">
        <v>26060067276</v>
      </c>
      <c r="F12" s="20"/>
    </row>
    <row r="13" spans="1:8" s="6" customFormat="1" ht="32.25" x14ac:dyDescent="0.5">
      <c r="A13" s="5"/>
      <c r="B13" s="16" t="s">
        <v>10</v>
      </c>
      <c r="C13" s="17"/>
      <c r="D13" s="18"/>
      <c r="E13" s="19"/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23668537149</v>
      </c>
      <c r="D15" s="14">
        <f>D16+D17</f>
        <v>26402393933</v>
      </c>
      <c r="E15" s="15">
        <f>E16+E17</f>
        <v>26338512300</v>
      </c>
    </row>
    <row r="16" spans="1:8" s="6" customFormat="1" ht="32.25" x14ac:dyDescent="0.5">
      <c r="A16" s="5"/>
      <c r="B16" s="16" t="s">
        <v>12</v>
      </c>
      <c r="C16" s="17">
        <v>140000000</v>
      </c>
      <c r="D16" s="18">
        <f>+D11</f>
        <v>323795575</v>
      </c>
      <c r="E16" s="19">
        <f>+E11</f>
        <v>278445024</v>
      </c>
    </row>
    <row r="17" spans="1:6" s="6" customFormat="1" ht="32.25" x14ac:dyDescent="0.5">
      <c r="A17" s="5"/>
      <c r="B17" s="16" t="s">
        <v>13</v>
      </c>
      <c r="C17" s="17">
        <v>23528537149</v>
      </c>
      <c r="D17" s="18">
        <f>+D12</f>
        <v>26078598358</v>
      </c>
      <c r="E17" s="19">
        <f>+E12</f>
        <v>26060067276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6" t="s">
        <v>3</v>
      </c>
      <c r="C30" s="76" t="s">
        <v>20</v>
      </c>
      <c r="D30" s="76" t="s">
        <v>5</v>
      </c>
      <c r="E30" s="76" t="s">
        <v>21</v>
      </c>
    </row>
    <row r="31" spans="1:6" s="6" customFormat="1" ht="32.25" x14ac:dyDescent="0.5">
      <c r="A31" s="5"/>
      <c r="B31" s="76"/>
      <c r="C31" s="76"/>
      <c r="D31" s="76"/>
      <c r="E31" s="76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85" customHeight="1" x14ac:dyDescent="0.5">
      <c r="A40" s="5"/>
      <c r="B40" s="76" t="s">
        <v>3</v>
      </c>
      <c r="C40" s="76" t="s">
        <v>4</v>
      </c>
      <c r="D40" s="76" t="s">
        <v>5</v>
      </c>
      <c r="E40" s="76" t="s">
        <v>6</v>
      </c>
    </row>
    <row r="41" spans="1:6" s="6" customFormat="1" ht="54.75" customHeight="1" x14ac:dyDescent="0.5">
      <c r="A41" s="5"/>
      <c r="B41" s="76"/>
      <c r="C41" s="76"/>
      <c r="D41" s="76"/>
      <c r="E41" s="76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23668537149</v>
      </c>
      <c r="D43" s="44">
        <f>D44+D45</f>
        <v>26402393933</v>
      </c>
      <c r="E43" s="45">
        <f>E44+E45</f>
        <v>26338512300</v>
      </c>
    </row>
    <row r="44" spans="1:6" s="6" customFormat="1" ht="32.25" x14ac:dyDescent="0.5">
      <c r="A44" s="5"/>
      <c r="B44" s="16" t="s">
        <v>27</v>
      </c>
      <c r="C44" s="46">
        <v>140000000</v>
      </c>
      <c r="D44" s="47">
        <f>+D16</f>
        <v>323795575</v>
      </c>
      <c r="E44" s="48">
        <f>+E16</f>
        <v>278445024</v>
      </c>
    </row>
    <row r="45" spans="1:6" s="6" customFormat="1" ht="32.25" x14ac:dyDescent="0.5">
      <c r="A45" s="5"/>
      <c r="B45" s="16" t="s">
        <v>28</v>
      </c>
      <c r="C45" s="46">
        <v>23528537149</v>
      </c>
      <c r="D45" s="47">
        <f>+D17</f>
        <v>26078598358</v>
      </c>
      <c r="E45" s="48">
        <f>+E17</f>
        <v>26060067276</v>
      </c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9.1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23668537149</v>
      </c>
      <c r="D50" s="44">
        <f>D43-D46</f>
        <v>26402393933</v>
      </c>
      <c r="E50" s="45">
        <f>E43-E46</f>
        <v>26338512300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85" customHeight="1" x14ac:dyDescent="0.5">
      <c r="A53" s="5"/>
      <c r="B53" s="76" t="s">
        <v>3</v>
      </c>
      <c r="C53" s="76" t="s">
        <v>4</v>
      </c>
      <c r="D53" s="76" t="s">
        <v>5</v>
      </c>
      <c r="E53" s="76" t="s">
        <v>6</v>
      </c>
    </row>
    <row r="54" spans="1:6" s="6" customFormat="1" ht="47.25" customHeight="1" x14ac:dyDescent="0.5">
      <c r="A54" s="5"/>
      <c r="B54" s="76"/>
      <c r="C54" s="76"/>
      <c r="D54" s="76"/>
      <c r="E54" s="76"/>
    </row>
    <row r="55" spans="1:6" s="6" customFormat="1" ht="22.3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6"/>
      <c r="D56" s="47"/>
      <c r="E56" s="48"/>
    </row>
    <row r="57" spans="1:6" s="6" customFormat="1" ht="64.5" x14ac:dyDescent="0.5">
      <c r="A57" s="5"/>
      <c r="B57" s="32" t="s">
        <v>34</v>
      </c>
      <c r="C57" s="43">
        <f>C58-C59</f>
        <v>140000000</v>
      </c>
      <c r="D57" s="44">
        <f>D58+D59</f>
        <v>323795575</v>
      </c>
      <c r="E57" s="45">
        <f>E58+E59</f>
        <v>278445024</v>
      </c>
    </row>
    <row r="58" spans="1:6" s="6" customFormat="1" ht="32.25" x14ac:dyDescent="0.5">
      <c r="A58" s="5"/>
      <c r="B58" s="58" t="s">
        <v>27</v>
      </c>
      <c r="C58" s="46">
        <v>140000000</v>
      </c>
      <c r="D58" s="47">
        <f>+D44</f>
        <v>323795575</v>
      </c>
      <c r="E58" s="48">
        <f>+E44</f>
        <v>278445024</v>
      </c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9.1" customHeight="1" x14ac:dyDescent="0.5">
      <c r="A61" s="5"/>
      <c r="B61" s="16" t="s">
        <v>12</v>
      </c>
      <c r="C61" s="46"/>
      <c r="D61" s="47"/>
      <c r="E61" s="48"/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140000000</v>
      </c>
      <c r="D65" s="44">
        <f>D56+D57-D61+D63</f>
        <v>323795575</v>
      </c>
      <c r="E65" s="45">
        <f>E56+E57-E61+E63</f>
        <v>278445024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77" t="s">
        <v>3</v>
      </c>
      <c r="C70" s="79" t="s">
        <v>4</v>
      </c>
      <c r="D70" s="81" t="s">
        <v>5</v>
      </c>
      <c r="E70" s="77" t="s">
        <v>37</v>
      </c>
    </row>
    <row r="71" spans="1:6" s="6" customFormat="1" ht="32.25" x14ac:dyDescent="0.5">
      <c r="A71" s="5"/>
      <c r="B71" s="78"/>
      <c r="C71" s="80"/>
      <c r="D71" s="82"/>
      <c r="E71" s="78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9"/>
      <c r="D73" s="19"/>
      <c r="E73" s="19"/>
    </row>
    <row r="74" spans="1:6" s="6" customFormat="1" ht="64.5" x14ac:dyDescent="0.5">
      <c r="A74" s="5"/>
      <c r="B74" s="32" t="s">
        <v>38</v>
      </c>
      <c r="C74" s="13">
        <f>C75-C76</f>
        <v>23528537149</v>
      </c>
      <c r="D74" s="14">
        <f>D75-D76</f>
        <v>26078598358</v>
      </c>
      <c r="E74" s="15">
        <f>E75-E76</f>
        <v>26060067276</v>
      </c>
    </row>
    <row r="75" spans="1:6" s="6" customFormat="1" ht="32.25" x14ac:dyDescent="0.5">
      <c r="A75" s="5"/>
      <c r="B75" s="58" t="s">
        <v>28</v>
      </c>
      <c r="C75" s="17">
        <v>23528537149</v>
      </c>
      <c r="D75" s="18">
        <f>+D45</f>
        <v>26078598358</v>
      </c>
      <c r="E75" s="19">
        <f>+E45</f>
        <v>26060067276</v>
      </c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9.1" customHeight="1" x14ac:dyDescent="0.5">
      <c r="A78" s="5"/>
      <c r="B78" s="16" t="s">
        <v>39</v>
      </c>
      <c r="C78" s="17"/>
      <c r="D78" s="18"/>
      <c r="E78" s="19"/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23528537149</v>
      </c>
      <c r="D82" s="14">
        <f>D73+D74-D78+D80</f>
        <v>26078598358</v>
      </c>
      <c r="E82" s="15">
        <f>E73+E74-E78+E80</f>
        <v>26060067276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85" customHeight="1" x14ac:dyDescent="0.25"/>
    <row r="17293" ht="14.85" customHeight="1" x14ac:dyDescent="0.25"/>
    <row r="17294" ht="14.85" customHeight="1" x14ac:dyDescent="0.25"/>
    <row r="17295" ht="14.85" customHeight="1" x14ac:dyDescent="0.25"/>
    <row r="17296" ht="14.8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23622047244094491" right="0.23622047244094491" top="0.35433070866141736" bottom="0.74803149606299213" header="0.31496062992125984" footer="0.31496062992125984"/>
  <pageSetup scale="2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tabSelected="1" topLeftCell="A58" zoomScale="60" zoomScaleNormal="60" zoomScaleSheetLayoutView="30" zoomScalePageLayoutView="60" workbookViewId="0">
      <selection activeCell="E79" sqref="E79"/>
    </sheetView>
  </sheetViews>
  <sheetFormatPr baseColWidth="10" defaultRowHeight="14.85" customHeight="1" zeroHeight="1" x14ac:dyDescent="0.25"/>
  <cols>
    <col min="1" max="1" width="9.7109375" customWidth="1"/>
    <col min="2" max="2" width="177.7109375" customWidth="1"/>
    <col min="3" max="5" width="68.7109375" customWidth="1"/>
    <col min="6" max="6" width="16.7109375" customWidth="1"/>
    <col min="7" max="8" width="11.7109375" customWidth="1"/>
  </cols>
  <sheetData>
    <row r="1" spans="1:8" ht="23.1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7" t="s">
        <v>0</v>
      </c>
      <c r="C4" s="68"/>
      <c r="D4" s="68"/>
      <c r="E4" s="69"/>
    </row>
    <row r="5" spans="1:8" s="6" customFormat="1" ht="32.25" x14ac:dyDescent="0.5">
      <c r="A5" s="5"/>
      <c r="B5" s="70" t="s">
        <v>1</v>
      </c>
      <c r="C5" s="71"/>
      <c r="D5" s="71"/>
      <c r="E5" s="72"/>
    </row>
    <row r="6" spans="1:8" s="6" customFormat="1" ht="32.25" x14ac:dyDescent="0.5">
      <c r="A6" s="5"/>
      <c r="B6" s="70" t="s">
        <v>43</v>
      </c>
      <c r="C6" s="71"/>
      <c r="D6" s="71"/>
      <c r="E6" s="72"/>
    </row>
    <row r="7" spans="1:8" s="6" customFormat="1" ht="32.25" x14ac:dyDescent="0.5">
      <c r="A7" s="5"/>
      <c r="B7" s="73" t="s">
        <v>2</v>
      </c>
      <c r="C7" s="74"/>
      <c r="D7" s="74"/>
      <c r="E7" s="75"/>
    </row>
    <row r="8" spans="1:8" s="6" customFormat="1" ht="64.5" x14ac:dyDescent="0.5">
      <c r="A8" s="5"/>
      <c r="B8" s="66" t="s">
        <v>3</v>
      </c>
      <c r="C8" s="66" t="s">
        <v>4</v>
      </c>
      <c r="D8" s="66" t="s">
        <v>5</v>
      </c>
      <c r="E8" s="66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24691912509</v>
      </c>
      <c r="D10" s="14">
        <f>D11+D12+D13</f>
        <v>5917428086.2299995</v>
      </c>
      <c r="E10" s="15">
        <f>E11+E12+E13</f>
        <v>3539458731.2399998</v>
      </c>
    </row>
    <row r="11" spans="1:8" s="6" customFormat="1" ht="32.25" x14ac:dyDescent="0.5">
      <c r="A11" s="5"/>
      <c r="B11" s="16" t="s">
        <v>8</v>
      </c>
      <c r="C11" s="17">
        <v>140000000</v>
      </c>
      <c r="D11" s="18">
        <v>202102057.62</v>
      </c>
      <c r="E11" s="19">
        <v>0</v>
      </c>
    </row>
    <row r="12" spans="1:8" s="6" customFormat="1" ht="32.25" x14ac:dyDescent="0.5">
      <c r="A12" s="5"/>
      <c r="B12" s="16" t="s">
        <v>9</v>
      </c>
      <c r="C12" s="17">
        <v>24551912509</v>
      </c>
      <c r="D12" s="18">
        <v>5715326028.6099997</v>
      </c>
      <c r="E12" s="19">
        <v>3539458731.2399998</v>
      </c>
      <c r="F12" s="20"/>
    </row>
    <row r="13" spans="1:8" s="6" customFormat="1" ht="32.25" x14ac:dyDescent="0.5">
      <c r="A13" s="5"/>
      <c r="B13" s="16" t="s">
        <v>10</v>
      </c>
      <c r="C13" s="17"/>
      <c r="D13" s="18"/>
      <c r="E13" s="19"/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24691912509</v>
      </c>
      <c r="D15" s="14">
        <f>D16+D17</f>
        <v>5917428086.2299995</v>
      </c>
      <c r="E15" s="15">
        <f>E16+E17</f>
        <v>3539458731.2399998</v>
      </c>
    </row>
    <row r="16" spans="1:8" s="6" customFormat="1" ht="32.25" x14ac:dyDescent="0.5">
      <c r="A16" s="5"/>
      <c r="B16" s="16" t="s">
        <v>12</v>
      </c>
      <c r="C16" s="17">
        <v>140000000</v>
      </c>
      <c r="D16" s="18">
        <v>202102057.62</v>
      </c>
      <c r="E16" s="19">
        <v>0</v>
      </c>
    </row>
    <row r="17" spans="1:6" s="6" customFormat="1" ht="32.25" x14ac:dyDescent="0.5">
      <c r="A17" s="5"/>
      <c r="B17" s="16" t="s">
        <v>13</v>
      </c>
      <c r="C17" s="17">
        <v>24551912509</v>
      </c>
      <c r="D17" s="18">
        <v>5715326028.6099997</v>
      </c>
      <c r="E17" s="19">
        <v>3539458731.2399998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6" t="s">
        <v>3</v>
      </c>
      <c r="C30" s="76" t="s">
        <v>20</v>
      </c>
      <c r="D30" s="76" t="s">
        <v>5</v>
      </c>
      <c r="E30" s="76" t="s">
        <v>21</v>
      </c>
    </row>
    <row r="31" spans="1:6" s="6" customFormat="1" ht="32.25" x14ac:dyDescent="0.5">
      <c r="A31" s="5"/>
      <c r="B31" s="76"/>
      <c r="C31" s="76"/>
      <c r="D31" s="76"/>
      <c r="E31" s="76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85" customHeight="1" x14ac:dyDescent="0.5">
      <c r="A40" s="5"/>
      <c r="B40" s="76" t="s">
        <v>3</v>
      </c>
      <c r="C40" s="76" t="s">
        <v>4</v>
      </c>
      <c r="D40" s="76" t="s">
        <v>5</v>
      </c>
      <c r="E40" s="76" t="s">
        <v>6</v>
      </c>
    </row>
    <row r="41" spans="1:6" s="6" customFormat="1" ht="54.75" customHeight="1" x14ac:dyDescent="0.5">
      <c r="A41" s="5"/>
      <c r="B41" s="76"/>
      <c r="C41" s="76"/>
      <c r="D41" s="76"/>
      <c r="E41" s="76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24691912509</v>
      </c>
      <c r="D43" s="44">
        <f>D44+D45</f>
        <v>5917428086.2299995</v>
      </c>
      <c r="E43" s="45">
        <f>E44+E45</f>
        <v>3539458731.2399998</v>
      </c>
    </row>
    <row r="44" spans="1:6" s="6" customFormat="1" ht="32.25" x14ac:dyDescent="0.5">
      <c r="A44" s="5"/>
      <c r="B44" s="16" t="s">
        <v>27</v>
      </c>
      <c r="C44" s="46">
        <v>140000000</v>
      </c>
      <c r="D44" s="47">
        <f>+D16</f>
        <v>202102057.62</v>
      </c>
      <c r="E44" s="48">
        <f>+E16</f>
        <v>0</v>
      </c>
    </row>
    <row r="45" spans="1:6" s="6" customFormat="1" ht="32.25" x14ac:dyDescent="0.5">
      <c r="A45" s="5"/>
      <c r="B45" s="16" t="s">
        <v>28</v>
      </c>
      <c r="C45" s="46">
        <v>24551912509</v>
      </c>
      <c r="D45" s="47">
        <v>5715326028.6099997</v>
      </c>
      <c r="E45" s="48">
        <v>3539458731.2399998</v>
      </c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9.1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24691912509</v>
      </c>
      <c r="D50" s="44">
        <f>D43-D46</f>
        <v>5917428086.2299995</v>
      </c>
      <c r="E50" s="45">
        <f>E43-E46</f>
        <v>3539458731.2399998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85" customHeight="1" x14ac:dyDescent="0.5">
      <c r="A53" s="5"/>
      <c r="B53" s="76" t="s">
        <v>3</v>
      </c>
      <c r="C53" s="76" t="s">
        <v>4</v>
      </c>
      <c r="D53" s="76" t="s">
        <v>5</v>
      </c>
      <c r="E53" s="76" t="s">
        <v>6</v>
      </c>
    </row>
    <row r="54" spans="1:6" s="6" customFormat="1" ht="47.25" customHeight="1" x14ac:dyDescent="0.5">
      <c r="A54" s="5"/>
      <c r="B54" s="76"/>
      <c r="C54" s="76"/>
      <c r="D54" s="76"/>
      <c r="E54" s="76"/>
    </row>
    <row r="55" spans="1:6" s="6" customFormat="1" ht="22.3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6"/>
      <c r="D56" s="47"/>
      <c r="E56" s="48"/>
    </row>
    <row r="57" spans="1:6" s="6" customFormat="1" ht="64.5" x14ac:dyDescent="0.5">
      <c r="A57" s="5"/>
      <c r="B57" s="32" t="s">
        <v>34</v>
      </c>
      <c r="C57" s="43">
        <f>C58-C59</f>
        <v>140000000</v>
      </c>
      <c r="D57" s="44">
        <f>D58+D59</f>
        <v>202102057.62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>
        <v>140000000</v>
      </c>
      <c r="D58" s="47">
        <f>+D44</f>
        <v>202102057.62</v>
      </c>
      <c r="E58" s="48">
        <f>+E44</f>
        <v>0</v>
      </c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9.1" customHeight="1" x14ac:dyDescent="0.5">
      <c r="A61" s="5"/>
      <c r="B61" s="16" t="s">
        <v>12</v>
      </c>
      <c r="C61" s="46"/>
      <c r="D61" s="47"/>
      <c r="E61" s="48"/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140000000</v>
      </c>
      <c r="D65" s="44">
        <f>D56+D57-D61+D63</f>
        <v>202102057.62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77" t="s">
        <v>3</v>
      </c>
      <c r="C70" s="79" t="s">
        <v>4</v>
      </c>
      <c r="D70" s="81" t="s">
        <v>5</v>
      </c>
      <c r="E70" s="77" t="s">
        <v>37</v>
      </c>
    </row>
    <row r="71" spans="1:6" s="6" customFormat="1" ht="32.25" x14ac:dyDescent="0.5">
      <c r="A71" s="5"/>
      <c r="B71" s="78"/>
      <c r="C71" s="80"/>
      <c r="D71" s="82"/>
      <c r="E71" s="78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9"/>
      <c r="D73" s="19"/>
      <c r="E73" s="19"/>
    </row>
    <row r="74" spans="1:6" s="6" customFormat="1" ht="64.5" x14ac:dyDescent="0.5">
      <c r="A74" s="5"/>
      <c r="B74" s="32" t="s">
        <v>38</v>
      </c>
      <c r="C74" s="13">
        <f>C75-C76</f>
        <v>24551912509</v>
      </c>
      <c r="D74" s="14">
        <f>D75-D76</f>
        <v>5715326028.6099997</v>
      </c>
      <c r="E74" s="15">
        <f>E75-E76</f>
        <v>3539458731.2399998</v>
      </c>
    </row>
    <row r="75" spans="1:6" s="6" customFormat="1" ht="32.25" x14ac:dyDescent="0.5">
      <c r="A75" s="5"/>
      <c r="B75" s="58" t="s">
        <v>28</v>
      </c>
      <c r="C75" s="17">
        <v>24551912509</v>
      </c>
      <c r="D75" s="18">
        <v>5715326028.6099997</v>
      </c>
      <c r="E75" s="19">
        <v>3539458731.2399998</v>
      </c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9.1" customHeight="1" x14ac:dyDescent="0.5">
      <c r="A78" s="5"/>
      <c r="B78" s="16" t="s">
        <v>39</v>
      </c>
      <c r="C78" s="17"/>
      <c r="D78" s="18"/>
      <c r="E78" s="19"/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24551912509</v>
      </c>
      <c r="D82" s="14">
        <f>D73+D74-D78+D80</f>
        <v>5715326028.6099997</v>
      </c>
      <c r="E82" s="15">
        <f>E73+E74-E78+E80</f>
        <v>3539458731.2399998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85" customHeight="1" x14ac:dyDescent="0.25"/>
    <row r="17293" ht="14.85" customHeight="1" x14ac:dyDescent="0.25"/>
    <row r="17294" ht="14.85" customHeight="1" x14ac:dyDescent="0.25"/>
    <row r="17295" ht="14.85" customHeight="1" x14ac:dyDescent="0.25"/>
    <row r="17296" ht="14.8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phoneticPr fontId="15" type="noConversion"/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23622047244094491" right="0.23622047244094491" top="0.35433070866141736" bottom="0.74803149606299213" header="0.31496062992125984" footer="0.31496062992125984"/>
  <pageSetup scale="2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(2) BALANCE PRESUPUESTARIO</vt:lpstr>
      <vt:lpstr>(2) BALANCE PRESUPUESTARIO 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2021-04-14T16:44:17Z</cp:lastPrinted>
  <dcterms:created xsi:type="dcterms:W3CDTF">2020-04-30T17:25:49Z</dcterms:created>
  <dcterms:modified xsi:type="dcterms:W3CDTF">2021-04-15T21:35:33Z</dcterms:modified>
</cp:coreProperties>
</file>